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gymar\Desktop\"/>
    </mc:Choice>
  </mc:AlternateContent>
  <xr:revisionPtr revIDLastSave="0" documentId="13_ncr:1_{7BE001D1-1154-4A04-8CA6-826A1C328862}" xr6:coauthVersionLast="47" xr6:coauthVersionMax="47" xr10:uidLastSave="{00000000-0000-0000-0000-000000000000}"/>
  <bookViews>
    <workbookView xWindow="-120" yWindow="-120" windowWidth="29040" windowHeight="15720" xr2:uid="{CCA4D648-F497-D649-97CE-416A19582D88}"/>
  </bookViews>
  <sheets>
    <sheet name="シート1_申込情報入力" sheetId="1" r:id="rId1"/>
    <sheet name="シート2_申込書" sheetId="2" r:id="rId2"/>
    <sheet name="納付書" sheetId="3" r:id="rId3"/>
  </sheets>
  <definedNames>
    <definedName name="_xlnm.Print_Area" localSheetId="1">シート2_申込書!$B$2:$AG$37</definedName>
    <definedName name="_xlnm.Print_Area" localSheetId="2">納付書!$A$3:$J$45</definedName>
    <definedName name="クラブ">シート1_申込情報入力!$S$27:$S$30</definedName>
    <definedName name="フープ">シート1_申込情報入力!$T$27:$T$30</definedName>
    <definedName name="ボール">シート1_申込情報入力!$R$27:$R$30</definedName>
    <definedName name="リボン">シート1_申込情報入力!$U$27:$U$30</definedName>
    <definedName name="ロープ">シート1_申込情報入力!$V$27:$V$30</definedName>
    <definedName name="種別">シート1_申込情報入力!$I$18:$I$21</definedName>
    <definedName name="選手関係">シート1_申込情報入力!$C$25:$O$54</definedName>
    <definedName name="入力">シート1_申込情報入力!$D$7:$D$15,シート1_申込情報入力!$C$18:$G$21</definedName>
    <definedName name="部">シート1_申込情報入力!$K$20:$K$21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6" i="1" l="1"/>
  <c r="AD26" i="1"/>
  <c r="AE26" i="1"/>
  <c r="AF26" i="1"/>
  <c r="AG26" i="1"/>
  <c r="AH26" i="1"/>
  <c r="AI26" i="1"/>
  <c r="AJ26" i="1"/>
  <c r="AC27" i="1"/>
  <c r="AD27" i="1"/>
  <c r="AE27" i="1"/>
  <c r="AF27" i="1"/>
  <c r="AG27" i="1"/>
  <c r="AH27" i="1"/>
  <c r="AI27" i="1"/>
  <c r="AJ27" i="1"/>
  <c r="AC28" i="1"/>
  <c r="AD28" i="1"/>
  <c r="AE28" i="1"/>
  <c r="AF28" i="1"/>
  <c r="AG28" i="1"/>
  <c r="AH28" i="1"/>
  <c r="AI28" i="1"/>
  <c r="AJ28" i="1"/>
  <c r="AC29" i="1"/>
  <c r="AD29" i="1"/>
  <c r="AE29" i="1"/>
  <c r="AF29" i="1"/>
  <c r="AG29" i="1"/>
  <c r="AH29" i="1"/>
  <c r="AI29" i="1"/>
  <c r="AJ29" i="1"/>
  <c r="AC30" i="1"/>
  <c r="AD30" i="1"/>
  <c r="AE30" i="1"/>
  <c r="AF30" i="1"/>
  <c r="AG30" i="1"/>
  <c r="AH30" i="1"/>
  <c r="AI30" i="1"/>
  <c r="AJ30" i="1"/>
  <c r="AC31" i="1"/>
  <c r="AD31" i="1"/>
  <c r="AE31" i="1"/>
  <c r="AF31" i="1"/>
  <c r="AG31" i="1"/>
  <c r="AH31" i="1"/>
  <c r="AI31" i="1"/>
  <c r="AJ31" i="1"/>
  <c r="AC32" i="1"/>
  <c r="AD32" i="1"/>
  <c r="AE32" i="1"/>
  <c r="AF32" i="1"/>
  <c r="AG32" i="1"/>
  <c r="AH32" i="1"/>
  <c r="AI32" i="1"/>
  <c r="AJ32" i="1"/>
  <c r="AC33" i="1"/>
  <c r="AD33" i="1"/>
  <c r="AE33" i="1"/>
  <c r="AF33" i="1"/>
  <c r="AG33" i="1"/>
  <c r="AH33" i="1"/>
  <c r="AI33" i="1"/>
  <c r="AJ33" i="1"/>
  <c r="AC34" i="1"/>
  <c r="AD34" i="1"/>
  <c r="AE34" i="1"/>
  <c r="AF34" i="1"/>
  <c r="AG34" i="1"/>
  <c r="AH34" i="1"/>
  <c r="AI34" i="1"/>
  <c r="AJ34" i="1"/>
  <c r="AC35" i="1"/>
  <c r="AD35" i="1"/>
  <c r="AE35" i="1"/>
  <c r="AF35" i="1"/>
  <c r="AG35" i="1"/>
  <c r="AH35" i="1"/>
  <c r="AI35" i="1"/>
  <c r="AJ35" i="1"/>
  <c r="AC36" i="1"/>
  <c r="AD36" i="1"/>
  <c r="AE36" i="1"/>
  <c r="AF36" i="1"/>
  <c r="AG36" i="1"/>
  <c r="AH36" i="1"/>
  <c r="AI36" i="1"/>
  <c r="AJ36" i="1"/>
  <c r="AC37" i="1"/>
  <c r="AD37" i="1"/>
  <c r="AE37" i="1"/>
  <c r="AF37" i="1"/>
  <c r="AG37" i="1"/>
  <c r="AH37" i="1"/>
  <c r="AI37" i="1"/>
  <c r="AJ37" i="1"/>
  <c r="AC38" i="1"/>
  <c r="AD38" i="1"/>
  <c r="AE38" i="1"/>
  <c r="AF38" i="1"/>
  <c r="AG38" i="1"/>
  <c r="AH38" i="1"/>
  <c r="AI38" i="1"/>
  <c r="AJ38" i="1"/>
  <c r="AC39" i="1"/>
  <c r="AD39" i="1"/>
  <c r="AE39" i="1"/>
  <c r="AF39" i="1"/>
  <c r="AG39" i="1"/>
  <c r="AH39" i="1"/>
  <c r="AI39" i="1"/>
  <c r="AJ39" i="1"/>
  <c r="AC40" i="1"/>
  <c r="AD40" i="1"/>
  <c r="AE40" i="1"/>
  <c r="AF40" i="1"/>
  <c r="AG40" i="1"/>
  <c r="AH40" i="1"/>
  <c r="AI40" i="1"/>
  <c r="AJ40" i="1"/>
  <c r="AC41" i="1"/>
  <c r="AD41" i="1"/>
  <c r="AE41" i="1"/>
  <c r="AF41" i="1"/>
  <c r="AG41" i="1"/>
  <c r="AH41" i="1"/>
  <c r="AI41" i="1"/>
  <c r="AJ41" i="1"/>
  <c r="AC42" i="1"/>
  <c r="AD42" i="1"/>
  <c r="AE42" i="1"/>
  <c r="AF42" i="1"/>
  <c r="AG42" i="1"/>
  <c r="AH42" i="1"/>
  <c r="AI42" i="1"/>
  <c r="AJ42" i="1"/>
  <c r="AC43" i="1"/>
  <c r="AD43" i="1"/>
  <c r="AE43" i="1"/>
  <c r="AF43" i="1"/>
  <c r="AG43" i="1"/>
  <c r="AH43" i="1"/>
  <c r="AI43" i="1"/>
  <c r="AJ43" i="1"/>
  <c r="AC44" i="1"/>
  <c r="AD44" i="1"/>
  <c r="AE44" i="1"/>
  <c r="AF44" i="1"/>
  <c r="AG44" i="1"/>
  <c r="AH44" i="1"/>
  <c r="AI44" i="1"/>
  <c r="AJ44" i="1"/>
  <c r="AC45" i="1"/>
  <c r="AD45" i="1"/>
  <c r="AE45" i="1"/>
  <c r="AF45" i="1"/>
  <c r="AG45" i="1"/>
  <c r="AH45" i="1"/>
  <c r="AI45" i="1"/>
  <c r="AJ45" i="1"/>
  <c r="AC46" i="1"/>
  <c r="AD46" i="1"/>
  <c r="AE46" i="1"/>
  <c r="AF46" i="1"/>
  <c r="AG46" i="1"/>
  <c r="AH46" i="1"/>
  <c r="AI46" i="1"/>
  <c r="AJ46" i="1"/>
  <c r="AC47" i="1"/>
  <c r="AD47" i="1"/>
  <c r="AE47" i="1"/>
  <c r="AF47" i="1"/>
  <c r="AG47" i="1"/>
  <c r="AH47" i="1"/>
  <c r="AI47" i="1"/>
  <c r="AJ47" i="1"/>
  <c r="AC48" i="1"/>
  <c r="AD48" i="1"/>
  <c r="AE48" i="1"/>
  <c r="AF48" i="1"/>
  <c r="AG48" i="1"/>
  <c r="AH48" i="1"/>
  <c r="AI48" i="1"/>
  <c r="AJ48" i="1"/>
  <c r="AC49" i="1"/>
  <c r="AD49" i="1"/>
  <c r="AE49" i="1"/>
  <c r="AF49" i="1"/>
  <c r="AG49" i="1"/>
  <c r="AH49" i="1"/>
  <c r="AI49" i="1"/>
  <c r="AJ49" i="1"/>
  <c r="AC50" i="1"/>
  <c r="AD50" i="1"/>
  <c r="AE50" i="1"/>
  <c r="AF50" i="1"/>
  <c r="AG50" i="1"/>
  <c r="AH50" i="1"/>
  <c r="AI50" i="1"/>
  <c r="AJ50" i="1"/>
  <c r="AC51" i="1"/>
  <c r="AD51" i="1"/>
  <c r="AE51" i="1"/>
  <c r="AF51" i="1"/>
  <c r="AG51" i="1"/>
  <c r="AH51" i="1"/>
  <c r="AI51" i="1"/>
  <c r="AJ51" i="1"/>
  <c r="AC52" i="1"/>
  <c r="AD52" i="1"/>
  <c r="AE52" i="1"/>
  <c r="AF52" i="1"/>
  <c r="AG52" i="1"/>
  <c r="AH52" i="1"/>
  <c r="AI52" i="1"/>
  <c r="AJ52" i="1"/>
  <c r="AC53" i="1"/>
  <c r="AD53" i="1"/>
  <c r="AE53" i="1"/>
  <c r="AF53" i="1"/>
  <c r="AG53" i="1"/>
  <c r="AH53" i="1"/>
  <c r="AI53" i="1"/>
  <c r="AJ53" i="1"/>
  <c r="AC54" i="1"/>
  <c r="AD54" i="1"/>
  <c r="AE54" i="1"/>
  <c r="AF54" i="1"/>
  <c r="AG54" i="1"/>
  <c r="AH54" i="1"/>
  <c r="AI54" i="1"/>
  <c r="AJ54" i="1"/>
  <c r="AC55" i="1"/>
  <c r="AD55" i="1"/>
  <c r="AE55" i="1"/>
  <c r="AF55" i="1"/>
  <c r="AG55" i="1"/>
  <c r="AH55" i="1"/>
  <c r="AI55" i="1"/>
  <c r="AJ55" i="1"/>
  <c r="AC56" i="1"/>
  <c r="AD56" i="1"/>
  <c r="AE56" i="1"/>
  <c r="AF56" i="1"/>
  <c r="AG56" i="1"/>
  <c r="AH56" i="1"/>
  <c r="AI56" i="1"/>
  <c r="AJ56" i="1"/>
  <c r="AC57" i="1"/>
  <c r="AD57" i="1"/>
  <c r="AE57" i="1"/>
  <c r="AF57" i="1"/>
  <c r="AG57" i="1"/>
  <c r="AH57" i="1"/>
  <c r="AI57" i="1"/>
  <c r="AJ57" i="1"/>
  <c r="AC58" i="1"/>
  <c r="AD58" i="1"/>
  <c r="AE58" i="1"/>
  <c r="AF58" i="1"/>
  <c r="AG58" i="1"/>
  <c r="AH58" i="1"/>
  <c r="AI58" i="1"/>
  <c r="AJ58" i="1"/>
  <c r="AC59" i="1"/>
  <c r="AD59" i="1"/>
  <c r="AE59" i="1"/>
  <c r="AF59" i="1"/>
  <c r="AG59" i="1"/>
  <c r="AH59" i="1"/>
  <c r="AI59" i="1"/>
  <c r="AJ59" i="1"/>
  <c r="AC60" i="1"/>
  <c r="AD60" i="1"/>
  <c r="AE60" i="1"/>
  <c r="AF60" i="1"/>
  <c r="AG60" i="1"/>
  <c r="AH60" i="1"/>
  <c r="AI60" i="1"/>
  <c r="AJ60" i="1"/>
  <c r="AC61" i="1"/>
  <c r="AD61" i="1"/>
  <c r="AE61" i="1"/>
  <c r="AF61" i="1"/>
  <c r="AG61" i="1"/>
  <c r="AH61" i="1"/>
  <c r="AI61" i="1"/>
  <c r="AJ61" i="1"/>
  <c r="AC62" i="1"/>
  <c r="AD62" i="1"/>
  <c r="AE62" i="1"/>
  <c r="AF62" i="1"/>
  <c r="AG62" i="1"/>
  <c r="AH62" i="1"/>
  <c r="AI62" i="1"/>
  <c r="AJ62" i="1"/>
  <c r="AC63" i="1"/>
  <c r="AD63" i="1"/>
  <c r="AE63" i="1"/>
  <c r="AF63" i="1"/>
  <c r="AG63" i="1"/>
  <c r="AH63" i="1"/>
  <c r="AI63" i="1"/>
  <c r="AJ63" i="1"/>
  <c r="AC64" i="1"/>
  <c r="AD64" i="1"/>
  <c r="AE64" i="1"/>
  <c r="AF64" i="1"/>
  <c r="AG64" i="1"/>
  <c r="AH64" i="1"/>
  <c r="AI64" i="1"/>
  <c r="AJ64" i="1"/>
  <c r="B4" i="2"/>
  <c r="B3" i="2"/>
  <c r="B41" i="3"/>
  <c r="AJ25" i="1"/>
  <c r="E10" i="2"/>
  <c r="E9" i="2"/>
  <c r="CQ11" i="1"/>
  <c r="CP11" i="1"/>
  <c r="CO11" i="1"/>
  <c r="CN11" i="1"/>
  <c r="CQ10" i="1"/>
  <c r="CP10" i="1"/>
  <c r="CO10" i="1"/>
  <c r="CN10" i="1"/>
  <c r="CQ9" i="1"/>
  <c r="CP9" i="1"/>
  <c r="CO9" i="1"/>
  <c r="CN9" i="1"/>
  <c r="CQ8" i="1"/>
  <c r="CP8" i="1"/>
  <c r="CO8" i="1"/>
  <c r="CN8" i="1"/>
  <c r="Y36" i="2"/>
  <c r="S36" i="2"/>
  <c r="N36" i="2"/>
  <c r="E12" i="3"/>
  <c r="F13" i="3"/>
  <c r="F14" i="3"/>
  <c r="E13" i="3"/>
  <c r="D13" i="3"/>
  <c r="C13" i="3"/>
  <c r="D12" i="3"/>
  <c r="C12" i="3"/>
  <c r="A6" i="3"/>
  <c r="A32" i="3"/>
  <c r="G1" i="3"/>
  <c r="E29" i="1"/>
  <c r="E27" i="1"/>
  <c r="E48" i="1"/>
  <c r="E52" i="1"/>
  <c r="E40" i="1"/>
  <c r="E44" i="1"/>
  <c r="E42" i="1"/>
  <c r="E32" i="1"/>
  <c r="E46" i="1"/>
  <c r="E36" i="1"/>
  <c r="E34" i="1"/>
  <c r="E47" i="1"/>
  <c r="E38" i="1"/>
  <c r="E28" i="1"/>
  <c r="E26" i="1"/>
  <c r="E39" i="1"/>
  <c r="E30" i="1"/>
  <c r="E51" i="1"/>
  <c r="E49" i="1"/>
  <c r="E31" i="1"/>
  <c r="E45" i="1"/>
  <c r="E41" i="1"/>
  <c r="E53" i="1"/>
  <c r="E37" i="1"/>
  <c r="E35" i="1"/>
  <c r="E33" i="1"/>
  <c r="E25" i="1"/>
  <c r="E50" i="1"/>
  <c r="E54" i="1"/>
  <c r="E43" i="1"/>
  <c r="CQ12" i="1"/>
  <c r="E14" i="3"/>
  <c r="G13" i="3"/>
  <c r="D14" i="3"/>
  <c r="G12" i="3"/>
  <c r="C14" i="3"/>
  <c r="G14" i="3"/>
  <c r="E19" i="3"/>
  <c r="G19" i="3"/>
  <c r="D35" i="3"/>
  <c r="X11" i="2"/>
  <c r="X10" i="2"/>
  <c r="X9" i="2"/>
  <c r="X8" i="2"/>
  <c r="T11" i="2"/>
  <c r="T10" i="2"/>
  <c r="T9" i="2"/>
  <c r="T8" i="2"/>
  <c r="Q11" i="2"/>
  <c r="Q10" i="2"/>
  <c r="Q9" i="2"/>
  <c r="Q8" i="2"/>
  <c r="M11" i="2"/>
  <c r="M10" i="2"/>
  <c r="M9" i="2"/>
  <c r="M8" i="2"/>
  <c r="B2" i="2"/>
  <c r="I14" i="2"/>
  <c r="AC25" i="1"/>
  <c r="AE25" i="1"/>
  <c r="AF25" i="1"/>
  <c r="AI25" i="1"/>
  <c r="AH25" i="1"/>
  <c r="AG25" i="1"/>
  <c r="AD25" i="1"/>
  <c r="J16" i="2" a="1"/>
  <c r="J16" i="2"/>
  <c r="AH24" i="1"/>
  <c r="AI24" i="1"/>
  <c r="AG24" i="1"/>
  <c r="AF24" i="1"/>
  <c r="AE24" i="1"/>
  <c r="AD24" i="1"/>
  <c r="Z16" i="2" a="1"/>
  <c r="Z16" i="2"/>
  <c r="R16" i="2" a="1"/>
  <c r="R16" i="2"/>
  <c r="B16" i="2" a="1"/>
  <c r="B16" i="2"/>
  <c r="D8" i="2"/>
  <c r="D7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<sst xmlns="http://schemas.openxmlformats.org/spreadsheetml/2006/main" count="158" uniqueCount="96">
  <si>
    <t>申込日</t>
    <rPh sb="0" eb="3">
      <t xml:space="preserve">モウシコミビ </t>
    </rPh>
    <phoneticPr fontId="3"/>
  </si>
  <si>
    <t>学校名</t>
    <rPh sb="0" eb="3">
      <t xml:space="preserve">ガッコウメイ </t>
    </rPh>
    <phoneticPr fontId="3"/>
  </si>
  <si>
    <t>校長名</t>
    <rPh sb="0" eb="3">
      <t xml:space="preserve">コウチョウメイ </t>
    </rPh>
    <phoneticPr fontId="3"/>
  </si>
  <si>
    <t>所在地</t>
    <rPh sb="0" eb="3">
      <t xml:space="preserve">ショザイチ </t>
    </rPh>
    <phoneticPr fontId="3"/>
  </si>
  <si>
    <t>ＴＥＬ</t>
    <phoneticPr fontId="3"/>
  </si>
  <si>
    <t>申込責任者</t>
    <rPh sb="0" eb="1">
      <t xml:space="preserve">モウシコミセキニンシャ </t>
    </rPh>
    <phoneticPr fontId="3"/>
  </si>
  <si>
    <t>Ｅメールアドレス</t>
    <phoneticPr fontId="3"/>
  </si>
  <si>
    <t>引率責任者</t>
    <rPh sb="0" eb="5">
      <t xml:space="preserve">インソツセキニンシャ </t>
    </rPh>
    <phoneticPr fontId="3"/>
  </si>
  <si>
    <t>※半角入力（例）5/22</t>
    <rPh sb="1" eb="3">
      <t xml:space="preserve">ハンカク </t>
    </rPh>
    <rPh sb="3" eb="5">
      <t xml:space="preserve">ニュウリョク </t>
    </rPh>
    <rPh sb="6" eb="7">
      <t xml:space="preserve">レイ </t>
    </rPh>
    <phoneticPr fontId="3"/>
  </si>
  <si>
    <t>危険防止の指導者</t>
    <rPh sb="0" eb="4">
      <t xml:space="preserve">キケンボウシ </t>
    </rPh>
    <rPh sb="5" eb="8">
      <t xml:space="preserve">シドウシャ </t>
    </rPh>
    <phoneticPr fontId="3"/>
  </si>
  <si>
    <t>チームリーダー</t>
    <phoneticPr fontId="3"/>
  </si>
  <si>
    <t>音楽係</t>
    <rPh sb="0" eb="3">
      <t xml:space="preserve">オンガクカカリ </t>
    </rPh>
    <phoneticPr fontId="3"/>
  </si>
  <si>
    <t>Ｃ１</t>
    <phoneticPr fontId="3"/>
  </si>
  <si>
    <t>※ハイフン含む</t>
    <rPh sb="5" eb="6">
      <t xml:space="preserve">フクム </t>
    </rPh>
    <phoneticPr fontId="3"/>
  </si>
  <si>
    <t>No</t>
    <phoneticPr fontId="3"/>
  </si>
  <si>
    <t>選手ＩＤ</t>
    <rPh sb="0" eb="2">
      <t xml:space="preserve">センシュ </t>
    </rPh>
    <phoneticPr fontId="3"/>
  </si>
  <si>
    <t>選　手　名</t>
    <rPh sb="0" eb="5">
      <t xml:space="preserve">センシュメイ </t>
    </rPh>
    <phoneticPr fontId="3"/>
  </si>
  <si>
    <t>フリガナ</t>
    <phoneticPr fontId="3"/>
  </si>
  <si>
    <t>年齢</t>
    <rPh sb="0" eb="2">
      <t xml:space="preserve">ネンレイ </t>
    </rPh>
    <phoneticPr fontId="3"/>
  </si>
  <si>
    <t>生年月日（西暦）</t>
    <rPh sb="0" eb="4">
      <t xml:space="preserve">セイネンガッピ </t>
    </rPh>
    <rPh sb="5" eb="7">
      <t xml:space="preserve">セイレキ </t>
    </rPh>
    <phoneticPr fontId="3"/>
  </si>
  <si>
    <t>種別</t>
    <rPh sb="0" eb="2">
      <t xml:space="preserve">シュベツ </t>
    </rPh>
    <phoneticPr fontId="3"/>
  </si>
  <si>
    <t>C1</t>
    <phoneticPr fontId="3"/>
  </si>
  <si>
    <t>C2</t>
    <phoneticPr fontId="3"/>
  </si>
  <si>
    <t>C3</t>
    <phoneticPr fontId="3"/>
  </si>
  <si>
    <t>C4</t>
    <phoneticPr fontId="3"/>
  </si>
  <si>
    <t>部</t>
    <rPh sb="0" eb="1">
      <t xml:space="preserve">ブ </t>
    </rPh>
    <phoneticPr fontId="3"/>
  </si>
  <si>
    <t>団体</t>
    <rPh sb="0" eb="2">
      <t xml:space="preserve">ダンタイ </t>
    </rPh>
    <phoneticPr fontId="3"/>
  </si>
  <si>
    <t>補欠</t>
    <rPh sb="0" eb="2">
      <t xml:space="preserve">ホケツ </t>
    </rPh>
    <phoneticPr fontId="3"/>
  </si>
  <si>
    <t>個人</t>
    <rPh sb="0" eb="2">
      <t xml:space="preserve">コジン </t>
    </rPh>
    <phoneticPr fontId="3"/>
  </si>
  <si>
    <t>○</t>
    <phoneticPr fontId="3"/>
  </si>
  <si>
    <t>【申し込み学校の情報入力】</t>
    <rPh sb="1" eb="2">
      <t xml:space="preserve">モウシコミジョウホウ </t>
    </rPh>
    <rPh sb="5" eb="7">
      <t xml:space="preserve">ガッコウ </t>
    </rPh>
    <rPh sb="8" eb="10">
      <t xml:space="preserve">ジョウホウ </t>
    </rPh>
    <rPh sb="10" eb="12">
      <t xml:space="preserve">ニュウリョク </t>
    </rPh>
    <phoneticPr fontId="3"/>
  </si>
  <si>
    <t>Ｃ２</t>
    <phoneticPr fontId="3"/>
  </si>
  <si>
    <t>Ｃ３</t>
    <phoneticPr fontId="3"/>
  </si>
  <si>
    <t>Ｃ４</t>
    <phoneticPr fontId="3"/>
  </si>
  <si>
    <t>監　　督</t>
    <rPh sb="0" eb="4">
      <t xml:space="preserve">カントク </t>
    </rPh>
    <phoneticPr fontId="3"/>
  </si>
  <si>
    <t>音楽係</t>
    <rPh sb="0" eb="2">
      <t xml:space="preserve">オンガク </t>
    </rPh>
    <rPh sb="2" eb="3">
      <t xml:space="preserve">カカリ </t>
    </rPh>
    <phoneticPr fontId="3"/>
  </si>
  <si>
    <t>C1-1-団体</t>
  </si>
  <si>
    <t>C2-1-団体</t>
  </si>
  <si>
    <t>C3--団体</t>
  </si>
  <si>
    <t>C3-1-団体</t>
  </si>
  <si>
    <t>C4-1-団体</t>
  </si>
  <si>
    <t>C4-2-団体</t>
  </si>
  <si>
    <t>申込情報入力シート</t>
    <rPh sb="0" eb="6">
      <t xml:space="preserve">サンカモウシコミショ </t>
    </rPh>
    <phoneticPr fontId="3"/>
  </si>
  <si>
    <t>校名略称</t>
    <rPh sb="0" eb="2">
      <t xml:space="preserve">コウメイ </t>
    </rPh>
    <rPh sb="2" eb="4">
      <t xml:space="preserve">リャクショウ </t>
    </rPh>
    <phoneticPr fontId="3"/>
  </si>
  <si>
    <t>※後日、諸連絡等をお送りします</t>
    <rPh sb="1" eb="3">
      <t xml:space="preserve">ゴジツ </t>
    </rPh>
    <rPh sb="4" eb="8">
      <t xml:space="preserve">ショレンラクトウ </t>
    </rPh>
    <phoneticPr fontId="3"/>
  </si>
  <si>
    <t>参加選手合計</t>
    <rPh sb="0" eb="4">
      <t xml:space="preserve">サンカセンシュ </t>
    </rPh>
    <rPh sb="4" eb="6">
      <t xml:space="preserve">ゴウケイ </t>
    </rPh>
    <phoneticPr fontId="3"/>
  </si>
  <si>
    <t>申込責任者</t>
    <rPh sb="0" eb="5">
      <t xml:space="preserve">モウシコミセキニンシャ </t>
    </rPh>
    <phoneticPr fontId="3"/>
  </si>
  <si>
    <t>学校長名</t>
    <rPh sb="0" eb="1">
      <t xml:space="preserve">ガッコウチョウメイ </t>
    </rPh>
    <phoneticPr fontId="3"/>
  </si>
  <si>
    <t>※C1:体操競技男子　C2:体操競技女子　C3:新体操男子　C4:新体操女子　</t>
    <rPh sb="4" eb="8">
      <t xml:space="preserve">タイソウキョウギ </t>
    </rPh>
    <rPh sb="8" eb="10">
      <t xml:space="preserve">ダンシ </t>
    </rPh>
    <rPh sb="14" eb="18">
      <t xml:space="preserve">タイソウキョウギ </t>
    </rPh>
    <rPh sb="18" eb="20">
      <t xml:space="preserve">ジョシ </t>
    </rPh>
    <rPh sb="24" eb="27">
      <t xml:space="preserve">シンタイソウ </t>
    </rPh>
    <rPh sb="27" eb="29">
      <t xml:space="preserve">ダンシ </t>
    </rPh>
    <rPh sb="33" eb="36">
      <t xml:space="preserve">シンタイソウ </t>
    </rPh>
    <rPh sb="36" eb="38">
      <t xml:space="preserve">ジョシ </t>
    </rPh>
    <phoneticPr fontId="3"/>
  </si>
  <si>
    <t>【参加選手】</t>
    <rPh sb="1" eb="5">
      <t xml:space="preserve">サンカセンシュ </t>
    </rPh>
    <phoneticPr fontId="3"/>
  </si>
  <si>
    <t>学年</t>
    <rPh sb="0" eb="2">
      <t xml:space="preserve">ガクネン </t>
    </rPh>
    <phoneticPr fontId="3"/>
  </si>
  <si>
    <t>氏名</t>
    <rPh sb="0" eb="2">
      <t xml:space="preserve">シメイ </t>
    </rPh>
    <phoneticPr fontId="3"/>
  </si>
  <si>
    <t>【　参　加　申　込　書　】</t>
    <rPh sb="2" eb="5">
      <t xml:space="preserve">サンカ </t>
    </rPh>
    <rPh sb="6" eb="11">
      <t xml:space="preserve">モウシコミショ </t>
    </rPh>
    <phoneticPr fontId="3"/>
  </si>
  <si>
    <t>印</t>
    <rPh sb="0" eb="1">
      <t xml:space="preserve">イン </t>
    </rPh>
    <phoneticPr fontId="3"/>
  </si>
  <si>
    <t>種　別</t>
    <rPh sb="0" eb="3">
      <t xml:space="preserve">シュベツ </t>
    </rPh>
    <phoneticPr fontId="3"/>
  </si>
  <si>
    <t>監　督</t>
    <rPh sb="0" eb="3">
      <t xml:space="preserve">カントク </t>
    </rPh>
    <phoneticPr fontId="3"/>
  </si>
  <si>
    <t>納　付　書</t>
    <rPh sb="0" eb="1">
      <t>オサメ</t>
    </rPh>
    <rPh sb="2" eb="3">
      <t>ツキ</t>
    </rPh>
    <rPh sb="4" eb="5">
      <t>ショ</t>
    </rPh>
    <phoneticPr fontId="20"/>
  </si>
  <si>
    <t>体操競技</t>
    <rPh sb="0" eb="2">
      <t>タイソウ</t>
    </rPh>
    <rPh sb="2" eb="4">
      <t>キョウギ</t>
    </rPh>
    <phoneticPr fontId="20"/>
  </si>
  <si>
    <t>新体操</t>
    <rPh sb="0" eb="3">
      <t>シンタイソウ</t>
    </rPh>
    <phoneticPr fontId="20"/>
  </si>
  <si>
    <t>合計</t>
    <rPh sb="0" eb="2">
      <t>ゴウケイ</t>
    </rPh>
    <phoneticPr fontId="20"/>
  </si>
  <si>
    <t>一部</t>
    <rPh sb="0" eb="2">
      <t>イチブ</t>
    </rPh>
    <phoneticPr fontId="20"/>
  </si>
  <si>
    <t>二部</t>
    <rPh sb="0" eb="2">
      <t>ニブ</t>
    </rPh>
    <phoneticPr fontId="20"/>
  </si>
  <si>
    <t>男子</t>
    <rPh sb="0" eb="2">
      <t>ダンシ</t>
    </rPh>
    <phoneticPr fontId="20"/>
  </si>
  <si>
    <t>女子</t>
    <rPh sb="0" eb="2">
      <t>ジョシ</t>
    </rPh>
    <phoneticPr fontId="20"/>
  </si>
  <si>
    <t>［納付金額］</t>
    <rPh sb="1" eb="3">
      <t>ノウフ</t>
    </rPh>
    <rPh sb="3" eb="4">
      <t>キン</t>
    </rPh>
    <rPh sb="4" eb="5">
      <t>ガク</t>
    </rPh>
    <phoneticPr fontId="20"/>
  </si>
  <si>
    <t>×</t>
    <phoneticPr fontId="20"/>
  </si>
  <si>
    <t>名　＝</t>
    <rPh sb="0" eb="1">
      <t>メイ</t>
    </rPh>
    <phoneticPr fontId="20"/>
  </si>
  <si>
    <t>円</t>
    <rPh sb="0" eb="1">
      <t>エン</t>
    </rPh>
    <phoneticPr fontId="20"/>
  </si>
  <si>
    <t>領　収　書</t>
    <rPh sb="0" eb="1">
      <t>リョウ</t>
    </rPh>
    <rPh sb="2" eb="3">
      <t>オサム</t>
    </rPh>
    <rPh sb="4" eb="5">
      <t>ショ</t>
    </rPh>
    <phoneticPr fontId="20"/>
  </si>
  <si>
    <t>様</t>
    <rPh sb="0" eb="1">
      <t>サマ</t>
    </rPh>
    <phoneticPr fontId="20"/>
  </si>
  <si>
    <t>金</t>
    <rPh sb="0" eb="1">
      <t>キン</t>
    </rPh>
    <phoneticPr fontId="20"/>
  </si>
  <si>
    <t>円也</t>
    <rPh sb="0" eb="1">
      <t>エン</t>
    </rPh>
    <rPh sb="1" eb="2">
      <t>ナリ</t>
    </rPh>
    <phoneticPr fontId="20"/>
  </si>
  <si>
    <t>但し</t>
    <rPh sb="0" eb="1">
      <t>タダ</t>
    </rPh>
    <phoneticPr fontId="20"/>
  </si>
  <si>
    <t>備考</t>
    <rPh sb="0" eb="2">
      <t xml:space="preserve">ビコウ </t>
    </rPh>
    <phoneticPr fontId="3"/>
  </si>
  <si>
    <t>C4</t>
  </si>
  <si>
    <t>C3</t>
  </si>
  <si>
    <t>C2</t>
  </si>
  <si>
    <t>C1</t>
  </si>
  <si>
    <t>一部出場数</t>
    <rPh sb="0" eb="2">
      <t xml:space="preserve">イチブ </t>
    </rPh>
    <rPh sb="2" eb="4">
      <t xml:space="preserve">シュツジョウ </t>
    </rPh>
    <rPh sb="4" eb="5">
      <t xml:space="preserve">スウ </t>
    </rPh>
    <phoneticPr fontId="3"/>
  </si>
  <si>
    <t>二部出場数</t>
    <rPh sb="0" eb="2">
      <t xml:space="preserve">ニブ </t>
    </rPh>
    <rPh sb="2" eb="5">
      <t xml:space="preserve">シュツジョウスウ </t>
    </rPh>
    <phoneticPr fontId="3"/>
  </si>
  <si>
    <t>団体出場数</t>
    <rPh sb="0" eb="2">
      <t xml:space="preserve">ダンタイ </t>
    </rPh>
    <rPh sb="2" eb="5">
      <t xml:space="preserve">シュツジョウスウ </t>
    </rPh>
    <phoneticPr fontId="3"/>
  </si>
  <si>
    <t>出場選手数計</t>
    <rPh sb="0" eb="5">
      <t xml:space="preserve">シュツジョウセンシュスウ </t>
    </rPh>
    <rPh sb="5" eb="6">
      <t xml:space="preserve">ケイ </t>
    </rPh>
    <phoneticPr fontId="3"/>
  </si>
  <si>
    <t>上記の者は本校生徒で表記大会に参加することを認め、参加申し込みをいたします。</t>
    <phoneticPr fontId="3"/>
  </si>
  <si>
    <r>
      <t>【参加選手申込情報】※ＪＧＡの情報（</t>
    </r>
    <r>
      <rPr>
        <sz val="16"/>
        <color rgb="FFFF0000"/>
        <rFont val="MS-Gothic"/>
        <charset val="128"/>
      </rPr>
      <t>ＩＤ〜生年月日まで</t>
    </r>
    <r>
      <rPr>
        <sz val="16"/>
        <color theme="1"/>
        <rFont val="MS-Gothic"/>
        <family val="2"/>
        <charset val="128"/>
      </rPr>
      <t>）をそのまま貼り付けることが可能です。</t>
    </r>
    <rPh sb="1" eb="5">
      <t xml:space="preserve">サンカセンシュスウ </t>
    </rPh>
    <rPh sb="5" eb="7">
      <t xml:space="preserve">モウシコミ </t>
    </rPh>
    <rPh sb="7" eb="9">
      <t xml:space="preserve">ジョウホウ </t>
    </rPh>
    <rPh sb="15" eb="17">
      <t xml:space="preserve">ジョウホウ </t>
    </rPh>
    <rPh sb="21" eb="25">
      <t xml:space="preserve">セイネンガッピ </t>
    </rPh>
    <rPh sb="33" eb="34">
      <t xml:space="preserve">ハリツケル </t>
    </rPh>
    <rPh sb="41" eb="43">
      <t xml:space="preserve">カノウデス </t>
    </rPh>
    <phoneticPr fontId="3"/>
  </si>
  <si>
    <t>ボール</t>
    <phoneticPr fontId="3"/>
  </si>
  <si>
    <t>ロープ</t>
    <phoneticPr fontId="3"/>
  </si>
  <si>
    <t>フープ</t>
    <phoneticPr fontId="3"/>
  </si>
  <si>
    <t>クラブ</t>
    <phoneticPr fontId="3"/>
  </si>
  <si>
    <t>リボン</t>
    <phoneticPr fontId="3"/>
  </si>
  <si>
    <t>第７８回北海道高等学校体操競技・新体操選手権大会</t>
    <rPh sb="0" eb="1">
      <t xml:space="preserve">ダイ </t>
    </rPh>
    <rPh sb="3" eb="4">
      <t xml:space="preserve">カイ </t>
    </rPh>
    <rPh sb="4" eb="7">
      <t xml:space="preserve">ホッカイドウ </t>
    </rPh>
    <rPh sb="7" eb="10">
      <t xml:space="preserve">コウトウガッコウ </t>
    </rPh>
    <rPh sb="10" eb="14">
      <t xml:space="preserve">タイソウキョウギ </t>
    </rPh>
    <rPh sb="15" eb="18">
      <t xml:space="preserve">シンタイソウ </t>
    </rPh>
    <rPh sb="18" eb="23">
      <t xml:space="preserve">センシュケンタイカイ </t>
    </rPh>
    <phoneticPr fontId="3"/>
  </si>
  <si>
    <t>兼　第７８回全国高等学校体操競技・新体操選手権大会北海道予選会</t>
    <rPh sb="0" eb="1">
      <t>⚔️</t>
    </rPh>
    <rPh sb="2" eb="3">
      <t xml:space="preserve">ダイ </t>
    </rPh>
    <rPh sb="5" eb="6">
      <t xml:space="preserve">カイ </t>
    </rPh>
    <rPh sb="6" eb="8">
      <t xml:space="preserve">ゼンコク </t>
    </rPh>
    <rPh sb="8" eb="11">
      <t xml:space="preserve">コウトウガッコウ </t>
    </rPh>
    <rPh sb="11" eb="15">
      <t xml:space="preserve">タイソウキョウギ </t>
    </rPh>
    <rPh sb="16" eb="19">
      <t xml:space="preserve">シンタイソウ </t>
    </rPh>
    <rPh sb="19" eb="24">
      <t xml:space="preserve">センシュケンタイカイ </t>
    </rPh>
    <rPh sb="24" eb="25">
      <t xml:space="preserve">ホッカイドウ </t>
    </rPh>
    <rPh sb="25" eb="28">
      <t xml:space="preserve">ホッカイドウ </t>
    </rPh>
    <rPh sb="28" eb="29">
      <t xml:space="preserve">ヨセンカイ </t>
    </rPh>
    <phoneticPr fontId="3"/>
  </si>
  <si>
    <t>新体操　：令和７年６月13日</t>
    <rPh sb="0" eb="2">
      <t xml:space="preserve">シンタイソウ </t>
    </rPh>
    <rPh sb="4" eb="6">
      <t>レイワ</t>
    </rPh>
    <phoneticPr fontId="20"/>
  </si>
  <si>
    <t>体操競技：令和７年６月14日</t>
    <rPh sb="0" eb="3">
      <t xml:space="preserve">タイソウキョウギ </t>
    </rPh>
    <rPh sb="4" eb="6">
      <t>レイワ</t>
    </rPh>
    <phoneticPr fontId="20"/>
  </si>
  <si>
    <t xml:space="preserve">北海道高体連体操専門部委員長　　　澤　田　雄　介　　　印     </t>
    <rPh sb="0" eb="3">
      <t xml:space="preserve">ホッカイドウ </t>
    </rPh>
    <rPh sb="3" eb="6">
      <t xml:space="preserve">コウタイレン </t>
    </rPh>
    <rPh sb="6" eb="11">
      <t xml:space="preserve">タイソウセンモンブ </t>
    </rPh>
    <rPh sb="11" eb="14">
      <t xml:space="preserve">イインチョウ </t>
    </rPh>
    <rPh sb="17" eb="20">
      <t xml:space="preserve">サワダ </t>
    </rPh>
    <rPh sb="21" eb="24">
      <t xml:space="preserve">ユウスケ </t>
    </rPh>
    <phoneticPr fontId="20"/>
  </si>
  <si>
    <t>C4-二部種目選択</t>
    <rPh sb="3" eb="5">
      <t xml:space="preserve">ニブ </t>
    </rPh>
    <rPh sb="5" eb="7">
      <t xml:space="preserve">シュモク </t>
    </rPh>
    <rPh sb="7" eb="9">
      <t xml:space="preserve">センタク </t>
    </rPh>
    <phoneticPr fontId="3"/>
  </si>
  <si>
    <t>種目</t>
    <rPh sb="0" eb="2">
      <t xml:space="preserve">シュモク 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</si>
</sst>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&quot;年&quot;mm&quot;月&quot;dd&quot;日&quot;\(aaa\)"/>
    <numFmt numFmtId="177" formatCode="yyyy/mm/dd"/>
    <numFmt numFmtId="178" formatCode="General&quot;名&quot;"/>
    <numFmt numFmtId="179" formatCode="&quot;【&quot;@&quot;】&quot;"/>
    <numFmt numFmtId="180" formatCode="[$-411]ggge&quot;年&quot;m&quot;月&quot;d&quot;日&quot;;@"/>
    <numFmt numFmtId="181" formatCode="0_ "/>
    <numFmt numFmtId="182" formatCode="General&quot;円&quot;"/>
  </numFmts>
  <fonts count="33">
    <font>
      <sz val="12"/>
      <color theme="1"/>
      <name val="MS-Gothic"/>
      <family val="2"/>
      <charset val="128"/>
    </font>
    <font>
      <b/>
      <sz val="12"/>
      <color theme="0"/>
      <name val="MS-Gothic"/>
      <family val="2"/>
      <charset val="128"/>
    </font>
    <font>
      <sz val="12"/>
      <color theme="0"/>
      <name val="MS-Gothic"/>
      <family val="2"/>
      <charset val="128"/>
    </font>
    <font>
      <sz val="6"/>
      <name val="MS-Gothic"/>
      <family val="2"/>
      <charset val="128"/>
    </font>
    <font>
      <sz val="18"/>
      <color theme="1"/>
      <name val="MS-Gothic"/>
      <family val="2"/>
      <charset val="128"/>
    </font>
    <font>
      <sz val="18"/>
      <color theme="1"/>
      <name val="MS-Gothic"/>
      <charset val="128"/>
    </font>
    <font>
      <b/>
      <sz val="18"/>
      <color theme="1"/>
      <name val="MS-Gothic"/>
      <charset val="128"/>
    </font>
    <font>
      <b/>
      <sz val="14"/>
      <color theme="0"/>
      <name val="MS-Gothic"/>
      <family val="2"/>
      <charset val="128"/>
    </font>
    <font>
      <b/>
      <sz val="14"/>
      <color theme="0"/>
      <name val="MS-Gothic"/>
      <charset val="128"/>
    </font>
    <font>
      <sz val="16"/>
      <color theme="1"/>
      <name val="MS-Gothic"/>
      <family val="2"/>
      <charset val="128"/>
    </font>
    <font>
      <sz val="12"/>
      <color theme="0"/>
      <name val="MS-Gothic"/>
      <charset val="128"/>
    </font>
    <font>
      <b/>
      <sz val="18"/>
      <color theme="0"/>
      <name val="MS-Gothic"/>
      <charset val="128"/>
    </font>
    <font>
      <sz val="16"/>
      <color theme="1"/>
      <name val="MS-Gothic"/>
      <charset val="128"/>
    </font>
    <font>
      <sz val="10"/>
      <color theme="1"/>
      <name val="MS-Gothic"/>
      <family val="2"/>
      <charset val="128"/>
    </font>
    <font>
      <sz val="14"/>
      <color theme="1"/>
      <name val="MS-Gothic"/>
      <family val="2"/>
      <charset val="128"/>
    </font>
    <font>
      <sz val="20"/>
      <color theme="1"/>
      <name val="MS-Gothic"/>
      <charset val="128"/>
    </font>
    <font>
      <sz val="11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6"/>
      <name val="ＭＳ ゴシック"/>
      <family val="2"/>
      <charset val="128"/>
    </font>
    <font>
      <sz val="14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6"/>
      <color theme="0"/>
      <name val="MS-Gothic"/>
      <charset val="128"/>
    </font>
    <font>
      <sz val="20"/>
      <color theme="1"/>
      <name val="MS-Gothic"/>
      <family val="2"/>
      <charset val="128"/>
    </font>
    <font>
      <sz val="28"/>
      <color theme="1"/>
      <name val="MS-Gothic"/>
      <charset val="128"/>
    </font>
    <font>
      <sz val="30"/>
      <color theme="1"/>
      <name val="MS-Gothic"/>
      <charset val="128"/>
    </font>
    <font>
      <sz val="28"/>
      <color theme="1"/>
      <name val="MS-Gothic"/>
      <family val="2"/>
      <charset val="128"/>
    </font>
    <font>
      <sz val="12"/>
      <color theme="1"/>
      <name val="MS-Gothic"/>
      <charset val="128"/>
    </font>
    <font>
      <sz val="22"/>
      <color theme="1"/>
      <name val="MS-Gothic"/>
      <family val="2"/>
      <charset val="128"/>
    </font>
    <font>
      <sz val="22"/>
      <color theme="1"/>
      <name val="MS-Gothic"/>
      <charset val="128"/>
    </font>
    <font>
      <sz val="16"/>
      <color rgb="FFFF0000"/>
      <name val="MS-Gothic"/>
      <charset val="128"/>
    </font>
    <font>
      <sz val="15"/>
      <color theme="1"/>
      <name val="MS-Gothic"/>
      <family val="2"/>
      <charset val="128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E7F5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 diagonalDown="1"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70">
    <xf numFmtId="0" fontId="0" fillId="0" borderId="0" xfId="0">
      <alignment vertical="center"/>
    </xf>
    <xf numFmtId="0" fontId="0" fillId="0" borderId="1" xfId="0" applyBorder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distributed" vertical="center" indent="2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2" borderId="7" xfId="0" applyFont="1" applyFill="1" applyBorder="1" applyAlignment="1">
      <alignment horizontal="centerContinuous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shrinkToFit="1"/>
    </xf>
    <xf numFmtId="0" fontId="1" fillId="2" borderId="6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Continuous" vertical="center"/>
    </xf>
    <xf numFmtId="0" fontId="10" fillId="4" borderId="12" xfId="0" applyFont="1" applyFill="1" applyBorder="1" applyAlignment="1">
      <alignment horizontal="centerContinuous" vertical="center"/>
    </xf>
    <xf numFmtId="178" fontId="11" fillId="4" borderId="3" xfId="0" applyNumberFormat="1" applyFont="1" applyFill="1" applyBorder="1">
      <alignment vertical="center"/>
    </xf>
    <xf numFmtId="0" fontId="9" fillId="3" borderId="6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distributed" vertical="center" indent="1"/>
    </xf>
    <xf numFmtId="0" fontId="13" fillId="0" borderId="0" xfId="0" applyFont="1" applyAlignment="1">
      <alignment horizontal="distributed" vertical="center" wrapText="1" indent="1"/>
    </xf>
    <xf numFmtId="0" fontId="12" fillId="0" borderId="1" xfId="0" applyFont="1" applyBorder="1" applyAlignment="1">
      <alignment horizontal="centerContinuous" vertical="center"/>
    </xf>
    <xf numFmtId="0" fontId="2" fillId="0" borderId="0" xfId="0" applyFont="1">
      <alignment vertical="center"/>
    </xf>
    <xf numFmtId="176" fontId="0" fillId="0" borderId="1" xfId="0" applyNumberFormat="1" applyBorder="1" applyAlignment="1" applyProtection="1">
      <alignment horizontal="distributed" vertical="center" inden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distributed" vertical="center" indent="3" shrinkToFit="1"/>
      <protection locked="0"/>
    </xf>
    <xf numFmtId="0" fontId="0" fillId="0" borderId="1" xfId="0" applyBorder="1" applyAlignment="1" applyProtection="1">
      <alignment horizontal="distributed" vertical="center" indent="2"/>
      <protection locked="0"/>
    </xf>
    <xf numFmtId="49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distributed" vertical="center" indent="1"/>
      <protection locked="0"/>
    </xf>
    <xf numFmtId="0" fontId="0" fillId="0" borderId="2" xfId="0" applyBorder="1" applyAlignment="1" applyProtection="1">
      <alignment horizontal="centerContinuous" vertical="center"/>
      <protection locked="0"/>
    </xf>
    <xf numFmtId="0" fontId="0" fillId="0" borderId="3" xfId="0" applyBorder="1" applyAlignment="1" applyProtection="1">
      <alignment horizontal="centerContinuous" vertical="center"/>
      <protection locked="0"/>
    </xf>
    <xf numFmtId="0" fontId="9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 shrinkToFit="1"/>
    </xf>
    <xf numFmtId="0" fontId="18" fillId="0" borderId="20" xfId="0" applyFont="1" applyBorder="1" applyAlignment="1">
      <alignment horizontal="center" vertical="center" shrinkToFit="1"/>
    </xf>
    <xf numFmtId="0" fontId="18" fillId="0" borderId="19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16" fillId="0" borderId="13" xfId="0" applyFont="1" applyBorder="1">
      <alignment vertical="center"/>
    </xf>
    <xf numFmtId="0" fontId="21" fillId="0" borderId="13" xfId="0" applyFont="1" applyBorder="1" applyAlignment="1">
      <alignment horizontal="center" vertical="center"/>
    </xf>
    <xf numFmtId="0" fontId="16" fillId="0" borderId="26" xfId="0" applyFont="1" applyBorder="1">
      <alignment vertical="center"/>
    </xf>
    <xf numFmtId="0" fontId="16" fillId="0" borderId="7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29" xfId="0" applyFont="1" applyBorder="1">
      <alignment vertical="center"/>
    </xf>
    <xf numFmtId="0" fontId="21" fillId="0" borderId="30" xfId="0" applyFont="1" applyBorder="1">
      <alignment vertical="center"/>
    </xf>
    <xf numFmtId="0" fontId="16" fillId="0" borderId="31" xfId="0" applyFont="1" applyBorder="1">
      <alignment vertical="center"/>
    </xf>
    <xf numFmtId="0" fontId="16" fillId="0" borderId="32" xfId="0" applyFont="1" applyBorder="1">
      <alignment vertical="center"/>
    </xf>
    <xf numFmtId="58" fontId="17" fillId="0" borderId="0" xfId="0" quotePrefix="1" applyNumberFormat="1" applyFont="1">
      <alignment vertical="center"/>
    </xf>
    <xf numFmtId="0" fontId="4" fillId="0" borderId="0" xfId="0" applyFont="1" applyAlignment="1">
      <alignment horizontal="left" vertical="center"/>
    </xf>
    <xf numFmtId="0" fontId="12" fillId="6" borderId="6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28" fillId="0" borderId="0" xfId="0" applyFont="1">
      <alignment vertical="center"/>
    </xf>
    <xf numFmtId="0" fontId="1" fillId="2" borderId="4" xfId="0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/>
    </xf>
    <xf numFmtId="178" fontId="9" fillId="6" borderId="4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/>
    </xf>
    <xf numFmtId="178" fontId="9" fillId="3" borderId="6" xfId="0" applyNumberFormat="1" applyFont="1" applyFill="1" applyBorder="1" applyAlignment="1">
      <alignment horizontal="center" vertical="center"/>
    </xf>
    <xf numFmtId="178" fontId="9" fillId="6" borderId="6" xfId="0" applyNumberFormat="1" applyFont="1" applyFill="1" applyBorder="1" applyAlignment="1">
      <alignment horizontal="center" vertical="center"/>
    </xf>
    <xf numFmtId="178" fontId="9" fillId="3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Continuous" vertical="center"/>
    </xf>
    <xf numFmtId="31" fontId="24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9" fillId="0" borderId="0" xfId="0" applyFont="1" applyAlignment="1">
      <alignment horizontal="left" vertical="center" indent="1"/>
    </xf>
    <xf numFmtId="0" fontId="5" fillId="0" borderId="13" xfId="0" applyFont="1" applyBorder="1" applyAlignment="1">
      <alignment horizontal="center" vertical="center" shrinkToFit="1"/>
    </xf>
    <xf numFmtId="49" fontId="12" fillId="0" borderId="1" xfId="0" applyNumberFormat="1" applyFont="1" applyBorder="1" applyAlignment="1">
      <alignment horizontal="center" vertical="center"/>
    </xf>
    <xf numFmtId="0" fontId="14" fillId="7" borderId="10" xfId="0" applyFont="1" applyFill="1" applyBorder="1">
      <alignment vertical="center"/>
    </xf>
    <xf numFmtId="49" fontId="0" fillId="7" borderId="6" xfId="0" applyNumberFormat="1" applyFill="1" applyBorder="1" applyAlignment="1" applyProtection="1">
      <alignment horizontal="center" vertical="center" shrinkToFit="1"/>
      <protection locked="0"/>
    </xf>
    <xf numFmtId="0" fontId="0" fillId="7" borderId="6" xfId="0" applyFill="1" applyBorder="1" applyAlignment="1" applyProtection="1">
      <alignment horizontal="distributed" vertical="center" indent="2"/>
      <protection locked="0"/>
    </xf>
    <xf numFmtId="0" fontId="0" fillId="7" borderId="6" xfId="0" applyFill="1" applyBorder="1" applyAlignment="1" applyProtection="1">
      <alignment horizontal="center" vertical="center" shrinkToFit="1"/>
      <protection locked="0"/>
    </xf>
    <xf numFmtId="177" fontId="0" fillId="7" borderId="6" xfId="0" applyNumberFormat="1" applyFill="1" applyBorder="1" applyAlignment="1" applyProtection="1">
      <alignment horizontal="center" vertical="center"/>
      <protection locked="0"/>
    </xf>
    <xf numFmtId="0" fontId="0" fillId="7" borderId="6" xfId="0" applyFill="1" applyBorder="1" applyAlignment="1" applyProtection="1">
      <alignment horizontal="center" vertical="center"/>
      <protection locked="0"/>
    </xf>
    <xf numFmtId="181" fontId="0" fillId="7" borderId="10" xfId="0" applyNumberFormat="1" applyFill="1" applyBorder="1" applyAlignment="1" applyProtection="1">
      <alignment horizontal="center" vertical="center"/>
      <protection locked="0"/>
    </xf>
    <xf numFmtId="181" fontId="0" fillId="7" borderId="6" xfId="0" applyNumberFormat="1" applyFill="1" applyBorder="1" applyAlignment="1" applyProtection="1">
      <alignment horizontal="center" vertical="center"/>
      <protection locked="0"/>
    </xf>
    <xf numFmtId="0" fontId="14" fillId="8" borderId="10" xfId="0" applyFont="1" applyFill="1" applyBorder="1">
      <alignment vertical="center"/>
    </xf>
    <xf numFmtId="49" fontId="0" fillId="8" borderId="6" xfId="0" applyNumberFormat="1" applyFill="1" applyBorder="1" applyAlignment="1" applyProtection="1">
      <alignment horizontal="center" vertical="center" shrinkToFit="1"/>
      <protection locked="0"/>
    </xf>
    <xf numFmtId="0" fontId="0" fillId="8" borderId="6" xfId="0" applyFill="1" applyBorder="1" applyAlignment="1" applyProtection="1">
      <alignment horizontal="distributed" vertical="center" indent="2"/>
      <protection locked="0"/>
    </xf>
    <xf numFmtId="0" fontId="0" fillId="8" borderId="6" xfId="0" applyFill="1" applyBorder="1" applyAlignment="1" applyProtection="1">
      <alignment horizontal="center" vertical="center" shrinkToFit="1"/>
      <protection locked="0"/>
    </xf>
    <xf numFmtId="177" fontId="0" fillId="8" borderId="6" xfId="0" applyNumberFormat="1" applyFill="1" applyBorder="1" applyAlignment="1" applyProtection="1">
      <alignment horizontal="center" vertical="center"/>
      <protection locked="0"/>
    </xf>
    <xf numFmtId="0" fontId="0" fillId="8" borderId="6" xfId="0" applyFill="1" applyBorder="1" applyAlignment="1" applyProtection="1">
      <alignment horizontal="center" vertical="center"/>
      <protection locked="0"/>
    </xf>
    <xf numFmtId="181" fontId="0" fillId="8" borderId="10" xfId="0" applyNumberFormat="1" applyFill="1" applyBorder="1" applyAlignment="1" applyProtection="1">
      <alignment horizontal="center" vertical="center"/>
      <protection locked="0"/>
    </xf>
    <xf numFmtId="181" fontId="0" fillId="8" borderId="6" xfId="0" applyNumberFormat="1" applyFill="1" applyBorder="1" applyAlignment="1" applyProtection="1">
      <alignment horizontal="center" vertical="center"/>
      <protection locked="0"/>
    </xf>
    <xf numFmtId="0" fontId="14" fillId="8" borderId="11" xfId="0" applyFont="1" applyFill="1" applyBorder="1">
      <alignment vertical="center"/>
    </xf>
    <xf numFmtId="49" fontId="0" fillId="8" borderId="5" xfId="0" applyNumberFormat="1" applyFill="1" applyBorder="1" applyAlignment="1" applyProtection="1">
      <alignment horizontal="center" vertical="center" shrinkToFit="1"/>
      <protection locked="0"/>
    </xf>
    <xf numFmtId="0" fontId="0" fillId="8" borderId="5" xfId="0" applyFill="1" applyBorder="1" applyAlignment="1" applyProtection="1">
      <alignment horizontal="distributed" vertical="center" indent="2"/>
      <protection locked="0"/>
    </xf>
    <xf numFmtId="0" fontId="0" fillId="8" borderId="5" xfId="0" applyFill="1" applyBorder="1" applyAlignment="1" applyProtection="1">
      <alignment horizontal="center" vertical="center" shrinkToFit="1"/>
      <protection locked="0"/>
    </xf>
    <xf numFmtId="177" fontId="0" fillId="8" borderId="5" xfId="0" applyNumberFormat="1" applyFill="1" applyBorder="1" applyAlignment="1" applyProtection="1">
      <alignment horizontal="center" vertical="center"/>
      <protection locked="0"/>
    </xf>
    <xf numFmtId="0" fontId="0" fillId="8" borderId="5" xfId="0" applyFill="1" applyBorder="1" applyAlignment="1" applyProtection="1">
      <alignment horizontal="center" vertical="center"/>
      <protection locked="0"/>
    </xf>
    <xf numFmtId="181" fontId="0" fillId="8" borderId="11" xfId="0" applyNumberFormat="1" applyFill="1" applyBorder="1" applyAlignment="1" applyProtection="1">
      <alignment horizontal="center" vertical="center"/>
      <protection locked="0"/>
    </xf>
    <xf numFmtId="181" fontId="0" fillId="8" borderId="5" xfId="0" applyNumberFormat="1" applyFill="1" applyBorder="1" applyAlignment="1" applyProtection="1">
      <alignment horizontal="center" vertical="center"/>
      <protection locked="0"/>
    </xf>
    <xf numFmtId="0" fontId="25" fillId="0" borderId="13" xfId="0" applyFont="1" applyBorder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7" borderId="35" xfId="0" applyFill="1" applyBorder="1" applyAlignment="1" applyProtection="1">
      <alignment horizontal="center" vertical="center"/>
      <protection locked="0"/>
    </xf>
    <xf numFmtId="0" fontId="0" fillId="8" borderId="35" xfId="0" applyFill="1" applyBorder="1" applyAlignment="1" applyProtection="1">
      <alignment horizontal="center" vertical="center"/>
      <protection locked="0"/>
    </xf>
    <xf numFmtId="0" fontId="0" fillId="8" borderId="34" xfId="0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>
      <alignment vertical="center" shrinkToFit="1"/>
    </xf>
    <xf numFmtId="0" fontId="29" fillId="0" borderId="3" xfId="0" applyFont="1" applyBorder="1" applyAlignment="1">
      <alignment vertical="center" shrinkToFit="1"/>
    </xf>
    <xf numFmtId="0" fontId="0" fillId="8" borderId="36" xfId="0" applyFill="1" applyBorder="1" applyAlignment="1">
      <alignment horizontal="center" vertical="center" shrinkToFit="1"/>
    </xf>
    <xf numFmtId="0" fontId="0" fillId="8" borderId="37" xfId="0" applyFill="1" applyBorder="1" applyAlignment="1">
      <alignment horizontal="center" vertical="center" shrinkToFit="1"/>
    </xf>
    <xf numFmtId="0" fontId="28" fillId="8" borderId="38" xfId="0" applyFont="1" applyFill="1" applyBorder="1" applyAlignment="1">
      <alignment horizontal="center" vertical="center" shrinkToFit="1"/>
    </xf>
    <xf numFmtId="181" fontId="0" fillId="7" borderId="40" xfId="0" applyNumberFormat="1" applyFill="1" applyBorder="1" applyAlignment="1" applyProtection="1">
      <alignment horizontal="center" vertical="center"/>
      <protection locked="0"/>
    </xf>
    <xf numFmtId="181" fontId="0" fillId="8" borderId="41" xfId="0" applyNumberFormat="1" applyFill="1" applyBorder="1" applyAlignment="1" applyProtection="1">
      <alignment horizontal="center" vertical="center"/>
      <protection locked="0"/>
    </xf>
    <xf numFmtId="181" fontId="0" fillId="7" borderId="41" xfId="0" applyNumberFormat="1" applyFill="1" applyBorder="1" applyAlignment="1" applyProtection="1">
      <alignment horizontal="center" vertical="center"/>
      <protection locked="0"/>
    </xf>
    <xf numFmtId="181" fontId="0" fillId="8" borderId="42" xfId="0" applyNumberFormat="1" applyFill="1" applyBorder="1" applyAlignment="1" applyProtection="1">
      <alignment horizontal="center" vertical="center"/>
      <protection locked="0"/>
    </xf>
    <xf numFmtId="0" fontId="8" fillId="2" borderId="43" xfId="0" applyFont="1" applyFill="1" applyBorder="1" applyAlignment="1">
      <alignment horizontal="center" vertical="center" shrinkToFit="1"/>
    </xf>
    <xf numFmtId="0" fontId="8" fillId="2" borderId="39" xfId="0" applyFont="1" applyFill="1" applyBorder="1" applyAlignment="1">
      <alignment horizontal="center" vertical="center" shrinkToFit="1"/>
    </xf>
    <xf numFmtId="1" fontId="0" fillId="7" borderId="6" xfId="0" applyNumberFormat="1" applyFill="1" applyBorder="1" applyAlignment="1" applyProtection="1">
      <alignment horizontal="center" vertical="center" shrinkToFit="1"/>
      <protection locked="0"/>
    </xf>
    <xf numFmtId="1" fontId="0" fillId="8" borderId="6" xfId="0" applyNumberFormat="1" applyFill="1" applyBorder="1" applyAlignment="1" applyProtection="1">
      <alignment horizontal="center" vertical="center" shrinkToFit="1"/>
      <protection locked="0"/>
    </xf>
    <xf numFmtId="1" fontId="0" fillId="8" borderId="5" xfId="0" applyNumberFormat="1" applyFill="1" applyBorder="1" applyAlignment="1" applyProtection="1">
      <alignment horizontal="center" vertical="center" shrinkToFit="1"/>
      <protection locked="0"/>
    </xf>
    <xf numFmtId="0" fontId="28" fillId="0" borderId="0" xfId="0" applyFont="1" applyAlignment="1">
      <alignment horizontal="center" vertical="center"/>
    </xf>
    <xf numFmtId="0" fontId="0" fillId="0" borderId="13" xfId="0" applyBorder="1">
      <alignment vertical="center"/>
    </xf>
    <xf numFmtId="182" fontId="21" fillId="0" borderId="13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 shrinkToFit="1"/>
    </xf>
    <xf numFmtId="0" fontId="32" fillId="0" borderId="0" xfId="0" applyFont="1" applyAlignment="1">
      <alignment vertical="center" shrinkToFit="1"/>
    </xf>
    <xf numFmtId="0" fontId="15" fillId="0" borderId="1" xfId="0" applyFont="1" applyBorder="1" applyAlignment="1">
      <alignment horizontal="center" vertical="center" shrinkToFit="1"/>
    </xf>
    <xf numFmtId="31" fontId="29" fillId="0" borderId="0" xfId="0" applyNumberFormat="1" applyFont="1" applyAlignment="1">
      <alignment horizontal="right" vertical="center"/>
    </xf>
    <xf numFmtId="0" fontId="0" fillId="0" borderId="0" xfId="0">
      <alignment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12" fillId="5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30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 shrinkToFit="1"/>
    </xf>
    <xf numFmtId="31" fontId="30" fillId="0" borderId="13" xfId="0" applyNumberFormat="1" applyFont="1" applyBorder="1" applyAlignment="1">
      <alignment horizontal="center" vertical="center" shrinkToFit="1"/>
    </xf>
    <xf numFmtId="0" fontId="25" fillId="0" borderId="13" xfId="0" applyFont="1" applyBorder="1" applyAlignment="1">
      <alignment horizontal="center" vertical="center" shrinkToFit="1"/>
    </xf>
    <xf numFmtId="0" fontId="25" fillId="0" borderId="13" xfId="0" applyFont="1" applyBorder="1" applyAlignment="1">
      <alignment horizontal="distributed" vertical="center" shrinkToFit="1"/>
    </xf>
    <xf numFmtId="0" fontId="29" fillId="0" borderId="12" xfId="0" applyFont="1" applyBorder="1" applyAlignment="1">
      <alignment horizontal="distributed" vertical="center" shrinkToFit="1"/>
    </xf>
    <xf numFmtId="179" fontId="5" fillId="0" borderId="33" xfId="0" applyNumberFormat="1" applyFont="1" applyBorder="1" applyAlignment="1" applyProtection="1">
      <alignment horizontal="left" vertical="center" shrinkToFit="1"/>
      <protection locked="0"/>
    </xf>
    <xf numFmtId="180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1" fillId="0" borderId="13" xfId="0" applyFont="1" applyBorder="1" applyAlignment="1">
      <alignment horizontal="distributed" vertical="center" justifyLastLine="1" shrinkToFit="1"/>
    </xf>
    <xf numFmtId="0" fontId="18" fillId="0" borderId="1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right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58" fontId="17" fillId="0" borderId="0" xfId="0" quotePrefix="1" applyNumberFormat="1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1">
    <cellStyle name="標準" xfId="0" builtinId="0"/>
  </cellStyles>
  <dxfs count="1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0E7F5"/>
      <color rgb="FFFBE4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239090</xdr:colOff>
      <xdr:row>16</xdr:row>
      <xdr:rowOff>312612</xdr:rowOff>
    </xdr:from>
    <xdr:to>
      <xdr:col>10</xdr:col>
      <xdr:colOff>469855</xdr:colOff>
      <xdr:row>23</xdr:row>
      <xdr:rowOff>50799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7BE7B075-C80D-0366-50BB-741DC2E199B3}"/>
            </a:ext>
          </a:extLst>
        </xdr:cNvPr>
        <xdr:cNvGrpSpPr/>
      </xdr:nvGrpSpPr>
      <xdr:grpSpPr>
        <a:xfrm>
          <a:off x="8868740" y="4732212"/>
          <a:ext cx="2231015" cy="1795587"/>
          <a:chOff x="9188787" y="4768376"/>
          <a:chExt cx="2210815" cy="1804919"/>
        </a:xfrm>
      </xdr:grpSpPr>
      <xdr:cxnSp macro="">
        <xdr:nvCxnSpPr>
          <xdr:cNvPr id="4" name="直線コネクタ 3">
            <a:extLst>
              <a:ext uri="{FF2B5EF4-FFF2-40B4-BE49-F238E27FC236}">
                <a16:creationId xmlns:a16="http://schemas.microsoft.com/office/drawing/2014/main" id="{496AE93D-2249-8A7A-FE33-4EA5867A7C19}"/>
              </a:ext>
            </a:extLst>
          </xdr:cNvPr>
          <xdr:cNvCxnSpPr/>
        </xdr:nvCxnSpPr>
        <xdr:spPr>
          <a:xfrm flipV="1">
            <a:off x="9870237" y="6027536"/>
            <a:ext cx="340847" cy="545759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" name="テキスト ボックス 1">
            <a:extLst>
              <a:ext uri="{FF2B5EF4-FFF2-40B4-BE49-F238E27FC236}">
                <a16:creationId xmlns:a16="http://schemas.microsoft.com/office/drawing/2014/main" id="{B1BC34EF-0983-2563-9446-9EE128D8EC14}"/>
              </a:ext>
            </a:extLst>
          </xdr:cNvPr>
          <xdr:cNvSpPr txBox="1"/>
        </xdr:nvSpPr>
        <xdr:spPr>
          <a:xfrm>
            <a:off x="9188787" y="4768376"/>
            <a:ext cx="2210815" cy="1293184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90000" rtlCol="0" anchor="ctr" anchorCtr="0"/>
          <a:lstStyle/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Ｃ１　＝　体操競技男子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Ｃ２　＝　体操競技女子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Ｃ３　＝　新体操男子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Ｃ４　＝　新体操女子</a:t>
            </a:r>
            <a:endParaRPr kumimoji="1" lang="en-US" altLang="ja-JP" sz="1400">
              <a:latin typeface="MS Gothic" panose="020B0609070205080204" pitchFamily="49" charset="-128"/>
              <a:ea typeface="MS Gothic" panose="020B0609070205080204" pitchFamily="49" charset="-128"/>
            </a:endParaRPr>
          </a:p>
        </xdr:txBody>
      </xdr:sp>
    </xdr:grpSp>
    <xdr:clientData/>
  </xdr:twoCellAnchor>
  <xdr:twoCellAnchor>
    <xdr:from>
      <xdr:col>9</xdr:col>
      <xdr:colOff>372532</xdr:colOff>
      <xdr:row>18</xdr:row>
      <xdr:rowOff>265367</xdr:rowOff>
    </xdr:from>
    <xdr:to>
      <xdr:col>12</xdr:col>
      <xdr:colOff>211897</xdr:colOff>
      <xdr:row>23</xdr:row>
      <xdr:rowOff>16933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F197B05F-D6B9-EC75-D280-702C2E516650}"/>
            </a:ext>
          </a:extLst>
        </xdr:cNvPr>
        <xdr:cNvGrpSpPr/>
      </xdr:nvGrpSpPr>
      <xdr:grpSpPr>
        <a:xfrm>
          <a:off x="10183282" y="5332667"/>
          <a:ext cx="2296815" cy="1161266"/>
          <a:chOff x="10441688" y="5366892"/>
          <a:chExt cx="2296855" cy="1172470"/>
        </a:xfrm>
      </xdr:grpSpPr>
      <xdr:cxnSp macro="">
        <xdr:nvCxnSpPr>
          <xdr:cNvPr id="10" name="直線コネクタ 9">
            <a:extLst>
              <a:ext uri="{FF2B5EF4-FFF2-40B4-BE49-F238E27FC236}">
                <a16:creationId xmlns:a16="http://schemas.microsoft.com/office/drawing/2014/main" id="{E3880109-CD70-2240-970E-26E06E5CE993}"/>
              </a:ext>
            </a:extLst>
          </xdr:cNvPr>
          <xdr:cNvCxnSpPr>
            <a:endCxn id="14" idx="2"/>
          </xdr:cNvCxnSpPr>
        </xdr:nvCxnSpPr>
        <xdr:spPr>
          <a:xfrm flipV="1">
            <a:off x="10441688" y="6050566"/>
            <a:ext cx="1645719" cy="488796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CC5728AD-05D5-424B-B6A3-97AEEBC128A5}"/>
              </a:ext>
            </a:extLst>
          </xdr:cNvPr>
          <xdr:cNvSpPr txBox="1"/>
        </xdr:nvSpPr>
        <xdr:spPr>
          <a:xfrm>
            <a:off x="11436272" y="5366892"/>
            <a:ext cx="1302271" cy="683674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90000" rtlCol="0" anchor="ctr" anchorCtr="0"/>
          <a:lstStyle/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一部　＝　</a:t>
            </a:r>
            <a:r>
              <a:rPr kumimoji="1" lang="en-US" altLang="ja-JP" sz="1400">
                <a:latin typeface="MS Gothic" panose="020B0609070205080204" pitchFamily="49" charset="-128"/>
                <a:ea typeface="MS Gothic" panose="020B0609070205080204" pitchFamily="49" charset="-128"/>
              </a:rPr>
              <a:t>1</a:t>
            </a:r>
          </a:p>
          <a:p>
            <a:r>
              <a:rPr kumimoji="1" lang="ja-JP" altLang="en-US" sz="1400">
                <a:latin typeface="MS Gothic" panose="020B0609070205080204" pitchFamily="49" charset="-128"/>
                <a:ea typeface="MS Gothic" panose="020B0609070205080204" pitchFamily="49" charset="-128"/>
              </a:rPr>
              <a:t>二部　＝　</a:t>
            </a:r>
            <a:r>
              <a:rPr kumimoji="1" lang="en-US" altLang="ja-JP" sz="1400">
                <a:latin typeface="MS Gothic" panose="020B0609070205080204" pitchFamily="49" charset="-128"/>
                <a:ea typeface="MS Gothic" panose="020B0609070205080204" pitchFamily="49" charset="-128"/>
              </a:rPr>
              <a:t>2</a:t>
            </a:r>
          </a:p>
        </xdr:txBody>
      </xdr:sp>
    </xdr:grpSp>
    <xdr:clientData/>
  </xdr:twoCellAnchor>
  <xdr:twoCellAnchor>
    <xdr:from>
      <xdr:col>5</xdr:col>
      <xdr:colOff>18956</xdr:colOff>
      <xdr:row>17</xdr:row>
      <xdr:rowOff>18955</xdr:rowOff>
    </xdr:from>
    <xdr:to>
      <xdr:col>7</xdr:col>
      <xdr:colOff>18955</xdr:colOff>
      <xdr:row>17</xdr:row>
      <xdr:rowOff>303284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144DC11D-62B6-7740-761A-9E8D277721C2}"/>
            </a:ext>
          </a:extLst>
        </xdr:cNvPr>
        <xdr:cNvCxnSpPr/>
      </xdr:nvCxnSpPr>
      <xdr:spPr>
        <a:xfrm>
          <a:off x="6406866" y="4511343"/>
          <a:ext cx="2085074" cy="284329"/>
        </a:xfrm>
        <a:prstGeom prst="line">
          <a:avLst/>
        </a:prstGeom>
        <a:ln>
          <a:solidFill>
            <a:schemeClr val="tx1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34554</xdr:colOff>
      <xdr:row>6</xdr:row>
      <xdr:rowOff>19870</xdr:rowOff>
    </xdr:from>
    <xdr:to>
      <xdr:col>29</xdr:col>
      <xdr:colOff>0</xdr:colOff>
      <xdr:row>17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062B56B-7E59-8684-0769-14BA9EE6DA5D}"/>
            </a:ext>
          </a:extLst>
        </xdr:cNvPr>
        <xdr:cNvSpPr txBox="1"/>
      </xdr:nvSpPr>
      <xdr:spPr>
        <a:xfrm>
          <a:off x="14758617" y="1448620"/>
          <a:ext cx="11633571" cy="3294036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  <a:r>
            <a:rPr kumimoji="1" lang="ja-JP" altLang="en-US" sz="2400">
              <a:latin typeface="MS Gothic" panose="020B0609070205080204" pitchFamily="49" charset="-128"/>
              <a:ea typeface="MS Gothic" panose="020B0609070205080204" pitchFamily="49" charset="-128"/>
            </a:rPr>
            <a:t>申込手続き　ＳＴＥＰ　以下の手順で進めてください</a:t>
          </a:r>
          <a:r>
            <a:rPr kumimoji="1" lang="en-US" altLang="ja-JP" sz="240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こちらのシートに必要情報を全て入力します。</a:t>
          </a:r>
          <a:r>
            <a:rPr kumimoji="1" lang="ja-JP" altLang="en-US" sz="2800" b="1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黄色塗りつぶし</a:t>
          </a:r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部分が入力可能箇所です。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本シートに入力後、下タブから「シート２」に移動します。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「シート２」を印刷し、申込情報に間違いなければ、公印を押印します。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　</a:t>
          </a:r>
          <a:r>
            <a:rPr kumimoji="1" lang="en-US" altLang="ja-JP" sz="18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※</a:t>
          </a:r>
          <a:r>
            <a:rPr kumimoji="1" lang="ja-JP" altLang="en-US" sz="18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シート２にデータが反映されない場合、お手数ですが直接入力し、申込書を作成してください。</a:t>
          </a:r>
          <a:endParaRPr kumimoji="1" lang="en-US" altLang="ja-JP" sz="18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公印を捺印した書類をスキャンします。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□　本</a:t>
          </a:r>
          <a:r>
            <a:rPr kumimoji="1" lang="en-US" altLang="ja-JP" sz="1800">
              <a:latin typeface="MS Gothic" panose="020B0609070205080204" pitchFamily="49" charset="-128"/>
              <a:ea typeface="MS Gothic" panose="020B0609070205080204" pitchFamily="49" charset="-128"/>
            </a:rPr>
            <a:t>Excel</a:t>
          </a:r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ファイルと捺印済みのＰＤＦファイルの２つを添付し、申込先までメール送信してください。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en-US" altLang="ja-JP" sz="1800">
              <a:latin typeface="MS Gothic" panose="020B0609070205080204" pitchFamily="49" charset="-128"/>
              <a:ea typeface="MS Gothic" panose="020B0609070205080204" pitchFamily="49" charset="-128"/>
            </a:rPr>
            <a:t>※</a:t>
          </a:r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　納付書は大会受付時にお渡しします。</a:t>
          </a:r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18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1800">
              <a:latin typeface="MS Gothic" panose="020B0609070205080204" pitchFamily="49" charset="-128"/>
              <a:ea typeface="MS Gothic" panose="020B0609070205080204" pitchFamily="49" charset="-128"/>
            </a:rPr>
            <a:t>＊ご不明な点やお困りのことがありましたら、要項記載の連絡先までお問い合わせください。</a:t>
          </a:r>
        </a:p>
      </xdr:txBody>
    </xdr:sp>
    <xdr:clientData/>
  </xdr:twoCellAnchor>
  <xdr:twoCellAnchor>
    <xdr:from>
      <xdr:col>16</xdr:col>
      <xdr:colOff>29996</xdr:colOff>
      <xdr:row>23</xdr:row>
      <xdr:rowOff>21525</xdr:rowOff>
    </xdr:from>
    <xdr:to>
      <xdr:col>25</xdr:col>
      <xdr:colOff>804911</xdr:colOff>
      <xdr:row>70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4C6A564-3A92-BB21-6669-DBBC5679E349}"/>
            </a:ext>
          </a:extLst>
        </xdr:cNvPr>
        <xdr:cNvSpPr txBox="1"/>
      </xdr:nvSpPr>
      <xdr:spPr>
        <a:xfrm>
          <a:off x="16844796" y="6701725"/>
          <a:ext cx="8318715" cy="11916475"/>
        </a:xfrm>
        <a:prstGeom prst="rect">
          <a:avLst/>
        </a:prstGeom>
        <a:solidFill>
          <a:srgbClr val="FBE4D7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2800" b="1" i="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  <a:r>
            <a:rPr kumimoji="1" lang="ja-JP" altLang="en-US" sz="2800" b="1" i="0">
              <a:latin typeface="MS Gothic" panose="020B0609070205080204" pitchFamily="49" charset="-128"/>
              <a:ea typeface="MS Gothic" panose="020B0609070205080204" pitchFamily="49" charset="-128"/>
            </a:rPr>
            <a:t>各項目における説明</a:t>
          </a:r>
          <a:r>
            <a:rPr kumimoji="1" lang="en-US" altLang="ja-JP" sz="2800" b="1" i="0">
              <a:latin typeface="MS Gothic" panose="020B0609070205080204" pitchFamily="49" charset="-128"/>
              <a:ea typeface="MS Gothic" panose="020B0609070205080204" pitchFamily="49" charset="-128"/>
            </a:rPr>
            <a:t>--</a:t>
          </a: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１　「選手ＩＤ」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・日本体操協会登録のＩＤを入力してください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２　「選手名」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・姓と名の間はスペースを入力し、１文字空けてください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３　「フリガナ」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・選手名を入力すると自動で表示されるようになっていますが、誤っている場合は直接入力し、修正してください。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４　「年齢」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・満年齢を入力してください。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５　「生年月日」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・西暦で入力してください。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en-US" altLang="ja-JP" sz="2000" b="1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※JGA</a:t>
          </a:r>
          <a:r>
            <a:rPr kumimoji="1" lang="ja-JP" altLang="en-US" sz="2000" b="1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登録システムの変更があったため、ダウンロードしたものからコピー・ペーストの際にはご注意ください。</a:t>
          </a:r>
          <a:endParaRPr kumimoji="1" lang="en-US" altLang="ja-JP" sz="2000" b="1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６　「学年」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現在の学年を入力してください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７　「種別」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Ｃ１</a:t>
          </a:r>
          <a:r>
            <a:rPr kumimoji="1" lang="en-US" altLang="ja-JP" sz="2000">
              <a:latin typeface="MS Gothic" panose="020B0609070205080204" pitchFamily="49" charset="-128"/>
              <a:ea typeface="MS Gothic" panose="020B0609070205080204" pitchFamily="49" charset="-128"/>
            </a:rPr>
            <a:t>〜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Ｃ４より選択してください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８　「部」</a:t>
          </a:r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「一部」は１を、「二部」は２を、入力してください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 b="1">
              <a:latin typeface="MS Gothic" panose="020B0609070205080204" pitchFamily="49" charset="-128"/>
              <a:ea typeface="MS Gothic" panose="020B0609070205080204" pitchFamily="49" charset="-128"/>
            </a:rPr>
            <a:t>９　「団体・補欠・個人」　</a:t>
          </a:r>
          <a:endParaRPr kumimoji="1" lang="en-US" altLang="ja-JP" sz="2000" b="1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・該当箇所に１を入力します。</a:t>
          </a:r>
          <a:endParaRPr kumimoji="1" lang="en-US" altLang="ja-JP" sz="20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・</a:t>
          </a:r>
          <a:r>
            <a:rPr kumimoji="1" lang="ja-JP" altLang="en-US" sz="20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団体補欠は補欠のみ入力となります　</a:t>
          </a:r>
          <a:r>
            <a:rPr kumimoji="1" lang="en-US" altLang="ja-JP" sz="20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※</a:t>
          </a:r>
          <a:r>
            <a:rPr kumimoji="1" lang="ja-JP" altLang="en-US" sz="20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個人出場選手は個人にも入力</a:t>
          </a:r>
          <a:endParaRPr kumimoji="1" lang="en-US" altLang="ja-JP" sz="20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000">
              <a:latin typeface="MS Gothic" panose="020B0609070205080204" pitchFamily="49" charset="-128"/>
              <a:ea typeface="MS Gothic" panose="020B0609070205080204" pitchFamily="49" charset="-128"/>
            </a:rPr>
            <a:t>　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・</a:t>
          </a:r>
          <a:r>
            <a:rPr kumimoji="1" lang="en-US" altLang="ja-JP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【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Ｃ１</a:t>
          </a:r>
          <a:r>
            <a:rPr kumimoji="1" lang="en-US" altLang="ja-JP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 or 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Ｃ２</a:t>
          </a:r>
          <a:r>
            <a:rPr kumimoji="1" lang="en-US" altLang="ja-JP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】</a:t>
          </a:r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で一部団体の補欠となる２部出場の選手がいる場合</a:t>
          </a:r>
          <a:endParaRPr kumimoji="1" lang="en-US" altLang="ja-JP" sz="24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r>
            <a:rPr kumimoji="1" lang="ja-JP" altLang="en-US" sz="2400">
              <a:solidFill>
                <a:srgbClr val="FF0000"/>
              </a:solidFill>
              <a:latin typeface="MS Gothic" panose="020B0609070205080204" pitchFamily="49" charset="-128"/>
              <a:ea typeface="MS Gothic" panose="020B0609070205080204" pitchFamily="49" charset="-128"/>
            </a:rPr>
            <a:t>　　→ 部は「二部」、補欠と個人に「１」、備考欄に「一部補欠」と入力</a:t>
          </a:r>
          <a:endParaRPr kumimoji="1" lang="en-US" altLang="ja-JP" sz="2400">
            <a:solidFill>
              <a:srgbClr val="FF0000"/>
            </a:solidFill>
            <a:latin typeface="MS Gothic" panose="020B0609070205080204" pitchFamily="49" charset="-128"/>
            <a:ea typeface="MS Gothic" panose="020B0609070205080204" pitchFamily="49" charset="-128"/>
          </a:endParaRPr>
        </a:p>
        <a:p>
          <a:endParaRPr kumimoji="1" lang="ja-JP" altLang="en-US" sz="2000">
            <a:latin typeface="MS Gothic" panose="020B0609070205080204" pitchFamily="49" charset="-128"/>
            <a:ea typeface="MS Gothic" panose="020B0609070205080204" pitchFamily="49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-1</xdr:colOff>
          <xdr:row>6</xdr:row>
          <xdr:rowOff>0</xdr:rowOff>
        </xdr:from>
        <xdr:to>
          <xdr:col>13</xdr:col>
          <xdr:colOff>1001600</xdr:colOff>
          <xdr:row>14</xdr:row>
          <xdr:rowOff>0</xdr:rowOff>
        </xdr:to>
        <xdr:pic>
          <xdr:nvPicPr>
            <xdr:cNvPr id="5" name="図 4">
              <a:extLst>
                <a:ext uri="{FF2B5EF4-FFF2-40B4-BE49-F238E27FC236}">
                  <a16:creationId xmlns:a16="http://schemas.microsoft.com/office/drawing/2014/main" id="{7EB559BC-2573-7269-08E1-6FDB788DAD2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CM$7:$CQ$12" spid="_x0000_s129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7086599" y="1447800"/>
              <a:ext cx="6208601" cy="26416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E15DC5C-0A57-A469-5453-6E6370495F19}"/>
            </a:ext>
          </a:extLst>
        </xdr:cNvPr>
        <xdr:cNvSpPr txBox="1"/>
      </xdr:nvSpPr>
      <xdr:spPr>
        <a:xfrm>
          <a:off x="203200" y="2099733"/>
          <a:ext cx="1913467" cy="77893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latin typeface="MS Gothic" panose="020B0609070205080204" pitchFamily="49" charset="-128"/>
              <a:ea typeface="MS Gothic" panose="020B0609070205080204" pitchFamily="49" charset="-128"/>
            </a:rPr>
            <a:t>学校名</a:t>
          </a:r>
          <a:endParaRPr kumimoji="1" lang="en-US" altLang="ja-JP" sz="160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pPr algn="ctr"/>
          <a:r>
            <a:rPr kumimoji="1" lang="ja-JP" altLang="en-US" sz="1600">
              <a:latin typeface="MS Gothic" panose="020B0609070205080204" pitchFamily="49" charset="-128"/>
              <a:ea typeface="MS Gothic" panose="020B0609070205080204" pitchFamily="49" charset="-128"/>
            </a:rPr>
            <a:t>（所在地）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64F20-1587-E74E-A8D5-A0668FB12494}">
  <dimension ref="B2:CQ64"/>
  <sheetViews>
    <sheetView tabSelected="1" zoomScale="50" zoomScaleNormal="64" workbookViewId="0">
      <selection activeCell="E9" sqref="E9"/>
    </sheetView>
  </sheetViews>
  <sheetFormatPr defaultColWidth="10.75" defaultRowHeight="14.25"/>
  <cols>
    <col min="1" max="1" width="2.125" customWidth="1"/>
    <col min="2" max="2" width="6.125" customWidth="1"/>
    <col min="3" max="3" width="21" customWidth="1"/>
    <col min="4" max="4" width="29.375" customWidth="1"/>
    <col min="5" max="5" width="25" customWidth="1"/>
    <col min="6" max="6" width="20.125" customWidth="1"/>
    <col min="7" max="7" width="8.875" customWidth="1"/>
    <col min="8" max="9" width="7.625" customWidth="1"/>
    <col min="14" max="14" width="15.25" customWidth="1"/>
    <col min="15" max="15" width="21.5" customWidth="1"/>
    <col min="27" max="32" width="10.75" style="23"/>
    <col min="33" max="36" width="12.375" style="23" customWidth="1"/>
    <col min="92" max="95" width="12.5" customWidth="1"/>
  </cols>
  <sheetData>
    <row r="2" spans="2:95" ht="21">
      <c r="B2" s="6" t="s">
        <v>89</v>
      </c>
    </row>
    <row r="3" spans="2:95" ht="21">
      <c r="B3" s="7" t="s">
        <v>90</v>
      </c>
    </row>
    <row r="4" spans="2:95" ht="21">
      <c r="B4" s="8" t="s">
        <v>42</v>
      </c>
    </row>
    <row r="6" spans="2:95">
      <c r="B6" t="s">
        <v>30</v>
      </c>
    </row>
    <row r="7" spans="2:95" ht="24.95" customHeight="1">
      <c r="B7" s="22" t="s">
        <v>0</v>
      </c>
      <c r="C7" s="1"/>
      <c r="D7" s="24"/>
      <c r="E7" t="s">
        <v>8</v>
      </c>
      <c r="AG7" s="77"/>
      <c r="AH7" s="77"/>
      <c r="AI7" s="77"/>
      <c r="AJ7" s="77"/>
      <c r="CM7" s="13"/>
      <c r="CN7" s="13" t="s">
        <v>78</v>
      </c>
      <c r="CO7" s="13" t="s">
        <v>79</v>
      </c>
      <c r="CP7" s="13" t="s">
        <v>80</v>
      </c>
      <c r="CQ7" s="70" t="s">
        <v>81</v>
      </c>
    </row>
    <row r="8" spans="2:95" ht="24.95" customHeight="1">
      <c r="B8" s="22" t="s">
        <v>1</v>
      </c>
      <c r="C8" s="1"/>
      <c r="D8" s="25"/>
      <c r="AA8" s="23" t="s">
        <v>36</v>
      </c>
      <c r="AG8" s="66"/>
      <c r="AH8" s="78"/>
      <c r="AI8" s="78"/>
      <c r="AJ8" s="79"/>
      <c r="CM8" s="18" t="s">
        <v>12</v>
      </c>
      <c r="CN8" s="74">
        <f>COUNTIFS($I$25:$I$54,"C1",$J$25:$J$54,1)</f>
        <v>0</v>
      </c>
      <c r="CO8" s="74">
        <f>COUNTIFS($I$25:$I$54,"C1",$J$25:$J$54,2)</f>
        <v>0</v>
      </c>
      <c r="CP8" s="17">
        <f>IF(COUNTIFS($I$25:$I$54,"C1",$K$25:$K$54,1)&gt;=1,1,0)</f>
        <v>0</v>
      </c>
      <c r="CQ8" s="71">
        <f>COUNTIF($I$25:$I$54,"C1")</f>
        <v>0</v>
      </c>
    </row>
    <row r="9" spans="2:95" ht="24.95" customHeight="1">
      <c r="B9" s="22" t="s">
        <v>43</v>
      </c>
      <c r="C9" s="1"/>
      <c r="D9" s="26"/>
      <c r="AA9" s="23" t="s">
        <v>37</v>
      </c>
      <c r="AG9" s="66"/>
      <c r="AH9" s="78"/>
      <c r="AI9" s="78"/>
      <c r="AJ9" s="79"/>
      <c r="CM9" s="18" t="s">
        <v>31</v>
      </c>
      <c r="CN9" s="74">
        <f>COUNTIFS($I$25:$I$54,"C2",$J$25:$J$54,1)</f>
        <v>0</v>
      </c>
      <c r="CO9" s="74">
        <f>COUNTIFS($I$25:$I$54,"C2",$J$25:$J$54,2)</f>
        <v>0</v>
      </c>
      <c r="CP9" s="17">
        <f>IF(COUNTIFS($I$25:$I$54,"C2",$K$25:$K$54,1)&gt;=1,1,0)</f>
        <v>0</v>
      </c>
      <c r="CQ9" s="71">
        <f>COUNTIF($I$25:$I$54,"C2")</f>
        <v>0</v>
      </c>
    </row>
    <row r="10" spans="2:95" ht="24.95" customHeight="1">
      <c r="B10" s="22" t="s">
        <v>2</v>
      </c>
      <c r="C10" s="1"/>
      <c r="D10" s="27"/>
      <c r="AA10" s="23" t="s">
        <v>38</v>
      </c>
      <c r="AG10" s="66"/>
      <c r="AH10" s="78"/>
      <c r="AI10" s="78"/>
      <c r="AJ10" s="79"/>
      <c r="CM10" s="64" t="s">
        <v>32</v>
      </c>
      <c r="CN10" s="75">
        <f>COUNTIFS($I$25:$I$54,"C3",$J$25:$J$54,1)</f>
        <v>0</v>
      </c>
      <c r="CO10" s="75">
        <f>COUNTIFS($I$25:$I$54,"C3",$J$25:$J$54,2)</f>
        <v>0</v>
      </c>
      <c r="CP10" s="17">
        <f>IF(COUNTIFS($I$25:$I$54,"C3",$K$25:$K$54,1)&gt;=1,1,0)</f>
        <v>0</v>
      </c>
      <c r="CQ10" s="72">
        <f>COUNTIF($I$25:$I$54,"C3")</f>
        <v>0</v>
      </c>
    </row>
    <row r="11" spans="2:95" ht="24.95" customHeight="1">
      <c r="B11" s="22" t="s">
        <v>3</v>
      </c>
      <c r="C11" s="1"/>
      <c r="D11" s="25"/>
      <c r="AA11" s="23" t="s">
        <v>39</v>
      </c>
      <c r="AG11" s="66"/>
      <c r="AH11" s="78"/>
      <c r="AI11" s="78"/>
      <c r="AJ11" s="79"/>
      <c r="CM11" s="19" t="s">
        <v>33</v>
      </c>
      <c r="CN11" s="76">
        <f>COUNTIFS($I$25:$I$54,"C4",$J$25:$J$54,1)</f>
        <v>0</v>
      </c>
      <c r="CO11" s="76">
        <f>COUNTIFS($I$25:$I$54,"C4",$J$25:$J$54,2)</f>
        <v>0</v>
      </c>
      <c r="CP11" s="17">
        <f>IF(COUNTIFS($I$25:$I$54,"C4",$K$25:$K$54,1)&gt;=1,1,0)</f>
        <v>0</v>
      </c>
      <c r="CQ11" s="73">
        <f>COUNTIF($I$25:$I$54,"C4")</f>
        <v>0</v>
      </c>
    </row>
    <row r="12" spans="2:95" ht="24.95" customHeight="1">
      <c r="B12" s="22" t="s">
        <v>4</v>
      </c>
      <c r="C12" s="1"/>
      <c r="D12" s="28"/>
      <c r="E12" t="s">
        <v>13</v>
      </c>
      <c r="AA12" s="23" t="s">
        <v>40</v>
      </c>
      <c r="AG12"/>
      <c r="AH12"/>
      <c r="AI12" s="80"/>
      <c r="AJ12" s="80"/>
      <c r="CO12" s="14" t="s">
        <v>45</v>
      </c>
      <c r="CP12" s="15"/>
      <c r="CQ12" s="16">
        <f>SUM(CQ8:CQ11)</f>
        <v>0</v>
      </c>
    </row>
    <row r="13" spans="2:95" ht="24.95" customHeight="1">
      <c r="B13" s="22" t="s">
        <v>5</v>
      </c>
      <c r="C13" s="1"/>
      <c r="D13" s="27"/>
      <c r="AA13" s="23" t="s">
        <v>41</v>
      </c>
    </row>
    <row r="14" spans="2:95" ht="24.95" customHeight="1">
      <c r="B14" s="22" t="s">
        <v>7</v>
      </c>
      <c r="C14" s="1"/>
      <c r="D14" s="27"/>
    </row>
    <row r="15" spans="2:95" ht="24.95" customHeight="1">
      <c r="B15" s="22" t="s">
        <v>6</v>
      </c>
      <c r="C15" s="1"/>
      <c r="D15" s="25"/>
      <c r="E15" t="s">
        <v>44</v>
      </c>
    </row>
    <row r="16" spans="2:95" ht="11.1" customHeight="1">
      <c r="B16" s="2"/>
      <c r="C16" s="2"/>
      <c r="D16" s="4"/>
    </row>
    <row r="17" spans="2:38" ht="24.95" customHeight="1">
      <c r="B17" s="3"/>
      <c r="C17" s="22" t="s">
        <v>34</v>
      </c>
      <c r="D17" s="34" t="s">
        <v>9</v>
      </c>
      <c r="E17" s="33" t="s">
        <v>10</v>
      </c>
      <c r="F17" s="22" t="s">
        <v>35</v>
      </c>
      <c r="G17" s="1"/>
    </row>
    <row r="18" spans="2:38" ht="24.95" customHeight="1">
      <c r="B18" s="33" t="s">
        <v>12</v>
      </c>
      <c r="C18" s="29"/>
      <c r="D18" s="25"/>
      <c r="E18" s="25"/>
      <c r="F18" s="30"/>
      <c r="G18" s="31"/>
      <c r="I18" s="5" t="s">
        <v>21</v>
      </c>
    </row>
    <row r="19" spans="2:38" ht="24.95" customHeight="1">
      <c r="B19" s="33" t="s">
        <v>31</v>
      </c>
      <c r="C19" s="29"/>
      <c r="D19" s="25"/>
      <c r="E19" s="25"/>
      <c r="F19" s="30"/>
      <c r="G19" s="31"/>
      <c r="I19" s="5" t="s">
        <v>22</v>
      </c>
    </row>
    <row r="20" spans="2:38" ht="24.95" customHeight="1">
      <c r="B20" s="33" t="s">
        <v>32</v>
      </c>
      <c r="C20" s="29"/>
      <c r="D20" s="25"/>
      <c r="E20" s="25"/>
      <c r="F20" s="30"/>
      <c r="G20" s="31"/>
      <c r="I20" s="5" t="s">
        <v>23</v>
      </c>
      <c r="K20">
        <v>1</v>
      </c>
      <c r="L20" t="s">
        <v>29</v>
      </c>
    </row>
    <row r="21" spans="2:38" ht="24.95" customHeight="1">
      <c r="B21" s="33" t="s">
        <v>33</v>
      </c>
      <c r="C21" s="29"/>
      <c r="D21" s="25"/>
      <c r="E21" s="25"/>
      <c r="F21" s="30"/>
      <c r="G21" s="31"/>
      <c r="I21" s="5" t="s">
        <v>24</v>
      </c>
      <c r="K21">
        <v>2</v>
      </c>
    </row>
    <row r="23" spans="2:38" ht="19.5" thickBot="1">
      <c r="B23" s="32" t="s">
        <v>83</v>
      </c>
    </row>
    <row r="24" spans="2:38" ht="24" customHeight="1" thickBot="1">
      <c r="B24" s="9" t="s">
        <v>14</v>
      </c>
      <c r="C24" s="10" t="s">
        <v>15</v>
      </c>
      <c r="D24" s="10" t="s">
        <v>16</v>
      </c>
      <c r="E24" s="10" t="s">
        <v>17</v>
      </c>
      <c r="F24" s="10" t="s">
        <v>19</v>
      </c>
      <c r="G24" s="10" t="s">
        <v>18</v>
      </c>
      <c r="H24" s="10" t="s">
        <v>50</v>
      </c>
      <c r="I24" s="10" t="s">
        <v>20</v>
      </c>
      <c r="J24" s="10" t="s">
        <v>25</v>
      </c>
      <c r="K24" s="11" t="s">
        <v>26</v>
      </c>
      <c r="L24" s="10" t="s">
        <v>27</v>
      </c>
      <c r="M24" s="12" t="s">
        <v>28</v>
      </c>
      <c r="N24" s="126" t="s">
        <v>94</v>
      </c>
      <c r="O24" s="127" t="s">
        <v>73</v>
      </c>
      <c r="AC24" s="134" t="s">
        <v>20</v>
      </c>
      <c r="AD24" s="134" t="str">
        <f>D24</f>
        <v>選　手　名</v>
      </c>
      <c r="AE24" s="135" t="str">
        <f>H24</f>
        <v>学年</v>
      </c>
      <c r="AF24" s="134" t="str">
        <f>J24</f>
        <v>部</v>
      </c>
      <c r="AG24" s="134" t="str">
        <f>K24</f>
        <v>団体</v>
      </c>
      <c r="AH24" s="134" t="str">
        <f>L24</f>
        <v>補欠</v>
      </c>
      <c r="AI24" s="134" t="str">
        <f>M24</f>
        <v>個人</v>
      </c>
      <c r="AJ24" s="134" t="s">
        <v>95</v>
      </c>
      <c r="AK24" s="69"/>
      <c r="AL24" s="69"/>
    </row>
    <row r="25" spans="2:38" ht="21.95" customHeight="1">
      <c r="B25" s="87">
        <v>1</v>
      </c>
      <c r="C25" s="88"/>
      <c r="D25" s="89"/>
      <c r="E25" s="90" t="str">
        <f>PHONETIC(D25)</f>
        <v/>
      </c>
      <c r="F25" s="91"/>
      <c r="G25" s="128"/>
      <c r="H25" s="114"/>
      <c r="I25" s="92"/>
      <c r="J25" s="92"/>
      <c r="K25" s="93"/>
      <c r="L25" s="94"/>
      <c r="M25" s="94"/>
      <c r="N25" s="122"/>
      <c r="O25" s="119"/>
      <c r="AB25"/>
      <c r="AC25" s="131" t="str">
        <f t="shared" ref="AC25" si="0">IF(I25&lt;&gt;"",I25,"")</f>
        <v/>
      </c>
      <c r="AD25" s="131" t="str">
        <f t="shared" ref="AD25" si="1">IF(D25&lt;&gt;"",D25,"")</f>
        <v/>
      </c>
      <c r="AE25" s="131" t="str">
        <f t="shared" ref="AE25" si="2">IF(H25&lt;&gt;"",H25&amp;"年","")</f>
        <v/>
      </c>
      <c r="AF25" s="131" t="str">
        <f t="shared" ref="AF25" si="3">IF(J25&lt;&gt;"",J25&amp;"部","")</f>
        <v/>
      </c>
      <c r="AG25" s="131" t="str">
        <f t="shared" ref="AG25" si="4">IF(K25&lt;&gt;"",K25,"")</f>
        <v/>
      </c>
      <c r="AH25" s="131" t="str">
        <f t="shared" ref="AH25" si="5">IF(L25&lt;&gt;"",L25,"")</f>
        <v/>
      </c>
      <c r="AI25" s="131" t="str">
        <f t="shared" ref="AI25" si="6">IF(M25&lt;&gt;"",M25,"")</f>
        <v/>
      </c>
      <c r="AJ25" s="131" t="str">
        <f t="shared" ref="AJ25" si="7">IF(N25&lt;&gt;"",N25,"")</f>
        <v/>
      </c>
      <c r="AK25" s="69"/>
      <c r="AL25" s="69"/>
    </row>
    <row r="26" spans="2:38" ht="21.95" customHeight="1">
      <c r="B26" s="95">
        <v>2</v>
      </c>
      <c r="C26" s="88"/>
      <c r="D26" s="97"/>
      <c r="E26" s="98" t="str">
        <f t="shared" ref="E26:E54" si="8">PHONETIC(D26)</f>
        <v/>
      </c>
      <c r="F26" s="99"/>
      <c r="G26" s="129"/>
      <c r="H26" s="115"/>
      <c r="I26" s="100"/>
      <c r="J26" s="100"/>
      <c r="K26" s="101"/>
      <c r="L26" s="102"/>
      <c r="M26" s="102"/>
      <c r="N26" s="123"/>
      <c r="O26" s="120"/>
      <c r="R26" s="3" t="s">
        <v>84</v>
      </c>
      <c r="S26" s="3" t="s">
        <v>87</v>
      </c>
      <c r="T26" s="3" t="s">
        <v>86</v>
      </c>
      <c r="U26" s="3" t="s">
        <v>88</v>
      </c>
      <c r="V26" s="3" t="s">
        <v>85</v>
      </c>
      <c r="AB26"/>
      <c r="AC26" s="131" t="str">
        <f t="shared" ref="AC26:AC64" si="9">IF(I26&lt;&gt;"",I26,"")</f>
        <v/>
      </c>
      <c r="AD26" s="131" t="str">
        <f t="shared" ref="AD26:AD64" si="10">IF(D26&lt;&gt;"",D26,"")</f>
        <v/>
      </c>
      <c r="AE26" s="131" t="str">
        <f t="shared" ref="AE26:AE64" si="11">IF(H26&lt;&gt;"",H26&amp;"年","")</f>
        <v/>
      </c>
      <c r="AF26" s="131" t="str">
        <f t="shared" ref="AF26:AF64" si="12">IF(J26&lt;&gt;"",J26&amp;"部","")</f>
        <v/>
      </c>
      <c r="AG26" s="131" t="str">
        <f t="shared" ref="AG26:AG64" si="13">IF(K26&lt;&gt;"",K26,"")</f>
        <v/>
      </c>
      <c r="AH26" s="131" t="str">
        <f t="shared" ref="AH26:AH64" si="14">IF(L26&lt;&gt;"",L26,"")</f>
        <v/>
      </c>
      <c r="AI26" s="131" t="str">
        <f t="shared" ref="AI26:AI64" si="15">IF(M26&lt;&gt;"",M26,"")</f>
        <v/>
      </c>
      <c r="AJ26" s="131" t="str">
        <f t="shared" ref="AJ26:AJ64" si="16">IF(N26&lt;&gt;"",N26,"")</f>
        <v/>
      </c>
      <c r="AK26" s="69"/>
      <c r="AL26" s="69"/>
    </row>
    <row r="27" spans="2:38" ht="21.95" customHeight="1">
      <c r="B27" s="87">
        <v>3</v>
      </c>
      <c r="C27" s="88"/>
      <c r="D27" s="89"/>
      <c r="E27" s="90" t="str">
        <f t="shared" si="8"/>
        <v/>
      </c>
      <c r="F27" s="91"/>
      <c r="G27" s="128"/>
      <c r="H27" s="114"/>
      <c r="I27" s="92"/>
      <c r="J27" s="92"/>
      <c r="K27" s="93"/>
      <c r="L27" s="94"/>
      <c r="M27" s="94"/>
      <c r="N27" s="124"/>
      <c r="O27" s="120"/>
      <c r="R27" s="3" t="s">
        <v>87</v>
      </c>
      <c r="S27" s="3" t="s">
        <v>84</v>
      </c>
      <c r="T27" s="3" t="s">
        <v>84</v>
      </c>
      <c r="U27" s="3" t="s">
        <v>84</v>
      </c>
      <c r="V27" s="3" t="s">
        <v>84</v>
      </c>
      <c r="AB27"/>
      <c r="AC27" s="131" t="str">
        <f t="shared" si="9"/>
        <v/>
      </c>
      <c r="AD27" s="131" t="str">
        <f t="shared" si="10"/>
        <v/>
      </c>
      <c r="AE27" s="131" t="str">
        <f t="shared" si="11"/>
        <v/>
      </c>
      <c r="AF27" s="131" t="str">
        <f t="shared" si="12"/>
        <v/>
      </c>
      <c r="AG27" s="131" t="str">
        <f t="shared" si="13"/>
        <v/>
      </c>
      <c r="AH27" s="131" t="str">
        <f t="shared" si="14"/>
        <v/>
      </c>
      <c r="AI27" s="131" t="str">
        <f t="shared" si="15"/>
        <v/>
      </c>
      <c r="AJ27" s="131" t="str">
        <f t="shared" si="16"/>
        <v/>
      </c>
      <c r="AK27" s="69"/>
      <c r="AL27" s="69"/>
    </row>
    <row r="28" spans="2:38" ht="21.95" customHeight="1">
      <c r="B28" s="95">
        <v>4</v>
      </c>
      <c r="C28" s="88"/>
      <c r="D28" s="97"/>
      <c r="E28" s="98" t="str">
        <f t="shared" si="8"/>
        <v/>
      </c>
      <c r="F28" s="99"/>
      <c r="G28" s="129"/>
      <c r="H28" s="115"/>
      <c r="I28" s="100"/>
      <c r="J28" s="100"/>
      <c r="K28" s="101"/>
      <c r="L28" s="102"/>
      <c r="M28" s="102"/>
      <c r="N28" s="123"/>
      <c r="O28" s="120"/>
      <c r="R28" s="3" t="s">
        <v>86</v>
      </c>
      <c r="S28" s="3" t="s">
        <v>86</v>
      </c>
      <c r="T28" s="3" t="s">
        <v>87</v>
      </c>
      <c r="U28" s="3" t="s">
        <v>87</v>
      </c>
      <c r="V28" s="3" t="s">
        <v>87</v>
      </c>
      <c r="AB28"/>
      <c r="AC28" s="131" t="str">
        <f t="shared" si="9"/>
        <v/>
      </c>
      <c r="AD28" s="131" t="str">
        <f t="shared" si="10"/>
        <v/>
      </c>
      <c r="AE28" s="131" t="str">
        <f t="shared" si="11"/>
        <v/>
      </c>
      <c r="AF28" s="131" t="str">
        <f t="shared" si="12"/>
        <v/>
      </c>
      <c r="AG28" s="131" t="str">
        <f t="shared" si="13"/>
        <v/>
      </c>
      <c r="AH28" s="131" t="str">
        <f t="shared" si="14"/>
        <v/>
      </c>
      <c r="AI28" s="131" t="str">
        <f t="shared" si="15"/>
        <v/>
      </c>
      <c r="AJ28" s="131" t="str">
        <f t="shared" si="16"/>
        <v/>
      </c>
      <c r="AK28" s="69"/>
      <c r="AL28" s="69"/>
    </row>
    <row r="29" spans="2:38" ht="21.95" customHeight="1">
      <c r="B29" s="87">
        <v>5</v>
      </c>
      <c r="C29" s="88"/>
      <c r="D29" s="89"/>
      <c r="E29" s="90" t="str">
        <f t="shared" si="8"/>
        <v/>
      </c>
      <c r="F29" s="91"/>
      <c r="G29" s="128"/>
      <c r="H29" s="114"/>
      <c r="I29" s="100"/>
      <c r="J29" s="92"/>
      <c r="K29" s="93"/>
      <c r="L29" s="94"/>
      <c r="M29" s="94"/>
      <c r="N29" s="124"/>
      <c r="O29" s="120"/>
      <c r="R29" s="3" t="s">
        <v>88</v>
      </c>
      <c r="S29" s="3" t="s">
        <v>88</v>
      </c>
      <c r="T29" s="3" t="s">
        <v>88</v>
      </c>
      <c r="U29" s="3" t="s">
        <v>86</v>
      </c>
      <c r="V29" s="3" t="s">
        <v>86</v>
      </c>
      <c r="AB29"/>
      <c r="AC29" s="131" t="str">
        <f t="shared" si="9"/>
        <v/>
      </c>
      <c r="AD29" s="131" t="str">
        <f t="shared" si="10"/>
        <v/>
      </c>
      <c r="AE29" s="131" t="str">
        <f t="shared" si="11"/>
        <v/>
      </c>
      <c r="AF29" s="131" t="str">
        <f t="shared" si="12"/>
        <v/>
      </c>
      <c r="AG29" s="131" t="str">
        <f t="shared" si="13"/>
        <v/>
      </c>
      <c r="AH29" s="131" t="str">
        <f t="shared" si="14"/>
        <v/>
      </c>
      <c r="AI29" s="131" t="str">
        <f t="shared" si="15"/>
        <v/>
      </c>
      <c r="AJ29" s="131" t="str">
        <f t="shared" si="16"/>
        <v/>
      </c>
      <c r="AK29" s="69"/>
      <c r="AL29" s="69"/>
    </row>
    <row r="30" spans="2:38" ht="21.95" customHeight="1">
      <c r="B30" s="95">
        <v>6</v>
      </c>
      <c r="C30" s="88"/>
      <c r="D30" s="97"/>
      <c r="E30" s="98" t="str">
        <f t="shared" si="8"/>
        <v/>
      </c>
      <c r="F30" s="99"/>
      <c r="G30" s="129"/>
      <c r="H30" s="115"/>
      <c r="I30" s="100"/>
      <c r="J30" s="100"/>
      <c r="K30" s="101"/>
      <c r="L30" s="102"/>
      <c r="M30" s="102"/>
      <c r="N30" s="123"/>
      <c r="O30" s="120"/>
      <c r="R30" s="3" t="s">
        <v>85</v>
      </c>
      <c r="S30" s="3" t="s">
        <v>85</v>
      </c>
      <c r="T30" s="3" t="s">
        <v>85</v>
      </c>
      <c r="U30" s="3" t="s">
        <v>85</v>
      </c>
      <c r="V30" s="3" t="s">
        <v>88</v>
      </c>
      <c r="AB30"/>
      <c r="AC30" s="131" t="str">
        <f t="shared" si="9"/>
        <v/>
      </c>
      <c r="AD30" s="131" t="str">
        <f t="shared" si="10"/>
        <v/>
      </c>
      <c r="AE30" s="131" t="str">
        <f t="shared" si="11"/>
        <v/>
      </c>
      <c r="AF30" s="131" t="str">
        <f t="shared" si="12"/>
        <v/>
      </c>
      <c r="AG30" s="131" t="str">
        <f t="shared" si="13"/>
        <v/>
      </c>
      <c r="AH30" s="131" t="str">
        <f t="shared" si="14"/>
        <v/>
      </c>
      <c r="AI30" s="131" t="str">
        <f t="shared" si="15"/>
        <v/>
      </c>
      <c r="AJ30" s="131" t="str">
        <f t="shared" si="16"/>
        <v/>
      </c>
      <c r="AK30" s="69"/>
      <c r="AL30" s="69"/>
    </row>
    <row r="31" spans="2:38" ht="21.95" customHeight="1">
      <c r="B31" s="87">
        <v>7</v>
      </c>
      <c r="C31" s="88"/>
      <c r="D31" s="89"/>
      <c r="E31" s="90" t="str">
        <f t="shared" si="8"/>
        <v/>
      </c>
      <c r="F31" s="91"/>
      <c r="G31" s="128"/>
      <c r="H31" s="114"/>
      <c r="I31" s="92"/>
      <c r="J31" s="92"/>
      <c r="K31" s="93"/>
      <c r="L31" s="94"/>
      <c r="M31" s="94"/>
      <c r="N31" s="124"/>
      <c r="O31" s="120"/>
      <c r="AB31"/>
      <c r="AC31" s="131" t="str">
        <f t="shared" si="9"/>
        <v/>
      </c>
      <c r="AD31" s="131" t="str">
        <f t="shared" si="10"/>
        <v/>
      </c>
      <c r="AE31" s="131" t="str">
        <f t="shared" si="11"/>
        <v/>
      </c>
      <c r="AF31" s="131" t="str">
        <f t="shared" si="12"/>
        <v/>
      </c>
      <c r="AG31" s="131" t="str">
        <f t="shared" si="13"/>
        <v/>
      </c>
      <c r="AH31" s="131" t="str">
        <f t="shared" si="14"/>
        <v/>
      </c>
      <c r="AI31" s="131" t="str">
        <f t="shared" si="15"/>
        <v/>
      </c>
      <c r="AJ31" s="131" t="str">
        <f t="shared" si="16"/>
        <v/>
      </c>
      <c r="AK31" s="69"/>
      <c r="AL31" s="69"/>
    </row>
    <row r="32" spans="2:38" ht="21.95" customHeight="1">
      <c r="B32" s="95">
        <v>8</v>
      </c>
      <c r="C32" s="96"/>
      <c r="D32" s="97"/>
      <c r="E32" s="98" t="str">
        <f t="shared" si="8"/>
        <v/>
      </c>
      <c r="F32" s="99"/>
      <c r="G32" s="129"/>
      <c r="H32" s="115"/>
      <c r="I32" s="100"/>
      <c r="J32" s="100"/>
      <c r="K32" s="101"/>
      <c r="L32" s="102"/>
      <c r="M32" s="102"/>
      <c r="N32" s="123"/>
      <c r="O32" s="120"/>
      <c r="AB32"/>
      <c r="AC32" s="131" t="str">
        <f t="shared" si="9"/>
        <v/>
      </c>
      <c r="AD32" s="131" t="str">
        <f t="shared" si="10"/>
        <v/>
      </c>
      <c r="AE32" s="131" t="str">
        <f t="shared" si="11"/>
        <v/>
      </c>
      <c r="AF32" s="131" t="str">
        <f t="shared" si="12"/>
        <v/>
      </c>
      <c r="AG32" s="131" t="str">
        <f t="shared" si="13"/>
        <v/>
      </c>
      <c r="AH32" s="131" t="str">
        <f t="shared" si="14"/>
        <v/>
      </c>
      <c r="AI32" s="131" t="str">
        <f t="shared" si="15"/>
        <v/>
      </c>
      <c r="AJ32" s="131" t="str">
        <f t="shared" si="16"/>
        <v/>
      </c>
      <c r="AK32" s="69"/>
      <c r="AL32" s="69"/>
    </row>
    <row r="33" spans="2:38" ht="21.95" customHeight="1">
      <c r="B33" s="87">
        <v>9</v>
      </c>
      <c r="C33" s="88"/>
      <c r="D33" s="89"/>
      <c r="E33" s="90" t="str">
        <f t="shared" si="8"/>
        <v/>
      </c>
      <c r="F33" s="91"/>
      <c r="G33" s="128"/>
      <c r="H33" s="114"/>
      <c r="I33" s="92"/>
      <c r="J33" s="92"/>
      <c r="K33" s="93"/>
      <c r="L33" s="94"/>
      <c r="M33" s="94"/>
      <c r="N33" s="124"/>
      <c r="O33" s="120"/>
      <c r="AB33"/>
      <c r="AC33" s="131" t="str">
        <f t="shared" si="9"/>
        <v/>
      </c>
      <c r="AD33" s="131" t="str">
        <f t="shared" si="10"/>
        <v/>
      </c>
      <c r="AE33" s="131" t="str">
        <f t="shared" si="11"/>
        <v/>
      </c>
      <c r="AF33" s="131" t="str">
        <f t="shared" si="12"/>
        <v/>
      </c>
      <c r="AG33" s="131" t="str">
        <f t="shared" si="13"/>
        <v/>
      </c>
      <c r="AH33" s="131" t="str">
        <f t="shared" si="14"/>
        <v/>
      </c>
      <c r="AI33" s="131" t="str">
        <f t="shared" si="15"/>
        <v/>
      </c>
      <c r="AJ33" s="131" t="str">
        <f t="shared" si="16"/>
        <v/>
      </c>
      <c r="AK33" s="69"/>
      <c r="AL33" s="69"/>
    </row>
    <row r="34" spans="2:38" ht="21.95" customHeight="1">
      <c r="B34" s="95">
        <v>10</v>
      </c>
      <c r="C34" s="96"/>
      <c r="D34" s="97"/>
      <c r="E34" s="98" t="str">
        <f t="shared" si="8"/>
        <v/>
      </c>
      <c r="F34" s="99"/>
      <c r="G34" s="129"/>
      <c r="H34" s="115"/>
      <c r="I34" s="100"/>
      <c r="J34" s="100"/>
      <c r="K34" s="101"/>
      <c r="L34" s="102"/>
      <c r="M34" s="102"/>
      <c r="N34" s="123"/>
      <c r="O34" s="120"/>
      <c r="AB34"/>
      <c r="AC34" s="131" t="str">
        <f t="shared" si="9"/>
        <v/>
      </c>
      <c r="AD34" s="131" t="str">
        <f t="shared" si="10"/>
        <v/>
      </c>
      <c r="AE34" s="131" t="str">
        <f t="shared" si="11"/>
        <v/>
      </c>
      <c r="AF34" s="131" t="str">
        <f t="shared" si="12"/>
        <v/>
      </c>
      <c r="AG34" s="131" t="str">
        <f t="shared" si="13"/>
        <v/>
      </c>
      <c r="AH34" s="131" t="str">
        <f t="shared" si="14"/>
        <v/>
      </c>
      <c r="AI34" s="131" t="str">
        <f t="shared" si="15"/>
        <v/>
      </c>
      <c r="AJ34" s="131" t="str">
        <f t="shared" si="16"/>
        <v/>
      </c>
      <c r="AK34" s="69"/>
      <c r="AL34" s="69"/>
    </row>
    <row r="35" spans="2:38" ht="21.95" customHeight="1">
      <c r="B35" s="87">
        <v>11</v>
      </c>
      <c r="C35" s="88"/>
      <c r="D35" s="89"/>
      <c r="E35" s="90" t="str">
        <f t="shared" si="8"/>
        <v/>
      </c>
      <c r="F35" s="91"/>
      <c r="G35" s="128"/>
      <c r="H35" s="114"/>
      <c r="I35" s="92"/>
      <c r="J35" s="92"/>
      <c r="K35" s="93"/>
      <c r="L35" s="94"/>
      <c r="M35" s="94"/>
      <c r="N35" s="124"/>
      <c r="O35" s="120"/>
      <c r="AB35"/>
      <c r="AC35" s="131" t="str">
        <f t="shared" si="9"/>
        <v/>
      </c>
      <c r="AD35" s="131" t="str">
        <f t="shared" si="10"/>
        <v/>
      </c>
      <c r="AE35" s="131" t="str">
        <f t="shared" si="11"/>
        <v/>
      </c>
      <c r="AF35" s="131" t="str">
        <f t="shared" si="12"/>
        <v/>
      </c>
      <c r="AG35" s="131" t="str">
        <f t="shared" si="13"/>
        <v/>
      </c>
      <c r="AH35" s="131" t="str">
        <f t="shared" si="14"/>
        <v/>
      </c>
      <c r="AI35" s="131" t="str">
        <f t="shared" si="15"/>
        <v/>
      </c>
      <c r="AJ35" s="131" t="str">
        <f t="shared" si="16"/>
        <v/>
      </c>
      <c r="AK35" s="69"/>
      <c r="AL35" s="69"/>
    </row>
    <row r="36" spans="2:38" ht="21.95" customHeight="1">
      <c r="B36" s="95">
        <v>12</v>
      </c>
      <c r="C36" s="96"/>
      <c r="D36" s="97"/>
      <c r="E36" s="98" t="str">
        <f t="shared" si="8"/>
        <v/>
      </c>
      <c r="F36" s="99"/>
      <c r="G36" s="129"/>
      <c r="H36" s="115"/>
      <c r="I36" s="100"/>
      <c r="J36" s="100"/>
      <c r="K36" s="101"/>
      <c r="L36" s="102"/>
      <c r="M36" s="102"/>
      <c r="N36" s="123"/>
      <c r="O36" s="120"/>
      <c r="AB36"/>
      <c r="AC36" s="131" t="str">
        <f t="shared" si="9"/>
        <v/>
      </c>
      <c r="AD36" s="131" t="str">
        <f t="shared" si="10"/>
        <v/>
      </c>
      <c r="AE36" s="131" t="str">
        <f t="shared" si="11"/>
        <v/>
      </c>
      <c r="AF36" s="131" t="str">
        <f t="shared" si="12"/>
        <v/>
      </c>
      <c r="AG36" s="131" t="str">
        <f t="shared" si="13"/>
        <v/>
      </c>
      <c r="AH36" s="131" t="str">
        <f t="shared" si="14"/>
        <v/>
      </c>
      <c r="AI36" s="131" t="str">
        <f t="shared" si="15"/>
        <v/>
      </c>
      <c r="AJ36" s="131" t="str">
        <f t="shared" si="16"/>
        <v/>
      </c>
      <c r="AK36" s="69"/>
      <c r="AL36" s="69"/>
    </row>
    <row r="37" spans="2:38" ht="21.95" customHeight="1">
      <c r="B37" s="87">
        <v>13</v>
      </c>
      <c r="C37" s="88"/>
      <c r="D37" s="89"/>
      <c r="E37" s="90" t="str">
        <f t="shared" si="8"/>
        <v/>
      </c>
      <c r="F37" s="91"/>
      <c r="G37" s="128"/>
      <c r="H37" s="114"/>
      <c r="I37" s="92"/>
      <c r="J37" s="92"/>
      <c r="K37" s="93"/>
      <c r="L37" s="94"/>
      <c r="M37" s="94"/>
      <c r="N37" s="124"/>
      <c r="O37" s="120"/>
      <c r="AB37"/>
      <c r="AC37" s="131" t="str">
        <f t="shared" si="9"/>
        <v/>
      </c>
      <c r="AD37" s="131" t="str">
        <f t="shared" si="10"/>
        <v/>
      </c>
      <c r="AE37" s="131" t="str">
        <f t="shared" si="11"/>
        <v/>
      </c>
      <c r="AF37" s="131" t="str">
        <f t="shared" si="12"/>
        <v/>
      </c>
      <c r="AG37" s="131" t="str">
        <f t="shared" si="13"/>
        <v/>
      </c>
      <c r="AH37" s="131" t="str">
        <f t="shared" si="14"/>
        <v/>
      </c>
      <c r="AI37" s="131" t="str">
        <f t="shared" si="15"/>
        <v/>
      </c>
      <c r="AJ37" s="131" t="str">
        <f t="shared" si="16"/>
        <v/>
      </c>
      <c r="AK37" s="69"/>
      <c r="AL37" s="69"/>
    </row>
    <row r="38" spans="2:38" ht="21.95" customHeight="1">
      <c r="B38" s="95">
        <v>14</v>
      </c>
      <c r="C38" s="96"/>
      <c r="D38" s="97"/>
      <c r="E38" s="98" t="str">
        <f t="shared" si="8"/>
        <v/>
      </c>
      <c r="F38" s="99"/>
      <c r="G38" s="129"/>
      <c r="H38" s="115"/>
      <c r="I38" s="100"/>
      <c r="J38" s="100"/>
      <c r="K38" s="101"/>
      <c r="L38" s="102"/>
      <c r="M38" s="102"/>
      <c r="N38" s="123"/>
      <c r="O38" s="120"/>
      <c r="AB38"/>
      <c r="AC38" s="131" t="str">
        <f t="shared" si="9"/>
        <v/>
      </c>
      <c r="AD38" s="131" t="str">
        <f t="shared" si="10"/>
        <v/>
      </c>
      <c r="AE38" s="131" t="str">
        <f t="shared" si="11"/>
        <v/>
      </c>
      <c r="AF38" s="131" t="str">
        <f t="shared" si="12"/>
        <v/>
      </c>
      <c r="AG38" s="131" t="str">
        <f t="shared" si="13"/>
        <v/>
      </c>
      <c r="AH38" s="131" t="str">
        <f t="shared" si="14"/>
        <v/>
      </c>
      <c r="AI38" s="131" t="str">
        <f t="shared" si="15"/>
        <v/>
      </c>
      <c r="AJ38" s="131" t="str">
        <f t="shared" si="16"/>
        <v/>
      </c>
      <c r="AK38" s="69"/>
      <c r="AL38" s="69"/>
    </row>
    <row r="39" spans="2:38" ht="21.95" customHeight="1">
      <c r="B39" s="87">
        <v>15</v>
      </c>
      <c r="C39" s="88"/>
      <c r="D39" s="89"/>
      <c r="E39" s="90" t="str">
        <f t="shared" si="8"/>
        <v/>
      </c>
      <c r="F39" s="91"/>
      <c r="G39" s="128"/>
      <c r="H39" s="114"/>
      <c r="I39" s="92"/>
      <c r="J39" s="92"/>
      <c r="K39" s="93"/>
      <c r="L39" s="94"/>
      <c r="M39" s="94"/>
      <c r="N39" s="124"/>
      <c r="O39" s="120"/>
      <c r="AB39"/>
      <c r="AC39" s="131" t="str">
        <f t="shared" si="9"/>
        <v/>
      </c>
      <c r="AD39" s="131" t="str">
        <f t="shared" si="10"/>
        <v/>
      </c>
      <c r="AE39" s="131" t="str">
        <f t="shared" si="11"/>
        <v/>
      </c>
      <c r="AF39" s="131" t="str">
        <f t="shared" si="12"/>
        <v/>
      </c>
      <c r="AG39" s="131" t="str">
        <f t="shared" si="13"/>
        <v/>
      </c>
      <c r="AH39" s="131" t="str">
        <f t="shared" si="14"/>
        <v/>
      </c>
      <c r="AI39" s="131" t="str">
        <f t="shared" si="15"/>
        <v/>
      </c>
      <c r="AJ39" s="131" t="str">
        <f t="shared" si="16"/>
        <v/>
      </c>
      <c r="AK39" s="69"/>
      <c r="AL39" s="69"/>
    </row>
    <row r="40" spans="2:38" ht="21.95" customHeight="1">
      <c r="B40" s="95">
        <v>16</v>
      </c>
      <c r="C40" s="96"/>
      <c r="D40" s="97"/>
      <c r="E40" s="98" t="str">
        <f t="shared" si="8"/>
        <v/>
      </c>
      <c r="F40" s="99"/>
      <c r="G40" s="129"/>
      <c r="H40" s="115"/>
      <c r="I40" s="100"/>
      <c r="J40" s="100"/>
      <c r="K40" s="101"/>
      <c r="L40" s="102"/>
      <c r="M40" s="102"/>
      <c r="N40" s="123"/>
      <c r="O40" s="120"/>
      <c r="AB40"/>
      <c r="AC40" s="131" t="str">
        <f t="shared" si="9"/>
        <v/>
      </c>
      <c r="AD40" s="131" t="str">
        <f t="shared" si="10"/>
        <v/>
      </c>
      <c r="AE40" s="131" t="str">
        <f t="shared" si="11"/>
        <v/>
      </c>
      <c r="AF40" s="131" t="str">
        <f t="shared" si="12"/>
        <v/>
      </c>
      <c r="AG40" s="131" t="str">
        <f t="shared" si="13"/>
        <v/>
      </c>
      <c r="AH40" s="131" t="str">
        <f t="shared" si="14"/>
        <v/>
      </c>
      <c r="AI40" s="131" t="str">
        <f t="shared" si="15"/>
        <v/>
      </c>
      <c r="AJ40" s="131" t="str">
        <f t="shared" si="16"/>
        <v/>
      </c>
      <c r="AK40" s="69"/>
      <c r="AL40" s="69"/>
    </row>
    <row r="41" spans="2:38" ht="21.95" customHeight="1">
      <c r="B41" s="87">
        <v>17</v>
      </c>
      <c r="C41" s="88"/>
      <c r="D41" s="89"/>
      <c r="E41" s="90" t="str">
        <f t="shared" si="8"/>
        <v/>
      </c>
      <c r="F41" s="91"/>
      <c r="G41" s="128"/>
      <c r="H41" s="114"/>
      <c r="I41" s="92"/>
      <c r="J41" s="92"/>
      <c r="K41" s="93"/>
      <c r="L41" s="94"/>
      <c r="M41" s="94"/>
      <c r="N41" s="124"/>
      <c r="O41" s="120"/>
      <c r="AB41"/>
      <c r="AC41" s="131" t="str">
        <f t="shared" si="9"/>
        <v/>
      </c>
      <c r="AD41" s="131" t="str">
        <f t="shared" si="10"/>
        <v/>
      </c>
      <c r="AE41" s="131" t="str">
        <f t="shared" si="11"/>
        <v/>
      </c>
      <c r="AF41" s="131" t="str">
        <f t="shared" si="12"/>
        <v/>
      </c>
      <c r="AG41" s="131" t="str">
        <f t="shared" si="13"/>
        <v/>
      </c>
      <c r="AH41" s="131" t="str">
        <f t="shared" si="14"/>
        <v/>
      </c>
      <c r="AI41" s="131" t="str">
        <f t="shared" si="15"/>
        <v/>
      </c>
      <c r="AJ41" s="131" t="str">
        <f t="shared" si="16"/>
        <v/>
      </c>
      <c r="AK41" s="69"/>
      <c r="AL41" s="69"/>
    </row>
    <row r="42" spans="2:38" ht="21.95" customHeight="1">
      <c r="B42" s="95">
        <v>18</v>
      </c>
      <c r="C42" s="96"/>
      <c r="D42" s="97"/>
      <c r="E42" s="98" t="str">
        <f t="shared" si="8"/>
        <v/>
      </c>
      <c r="F42" s="99"/>
      <c r="G42" s="129"/>
      <c r="H42" s="115"/>
      <c r="I42" s="100"/>
      <c r="J42" s="100"/>
      <c r="K42" s="101"/>
      <c r="L42" s="102"/>
      <c r="M42" s="102"/>
      <c r="N42" s="123"/>
      <c r="O42" s="120"/>
      <c r="AB42"/>
      <c r="AC42" s="131" t="str">
        <f t="shared" si="9"/>
        <v/>
      </c>
      <c r="AD42" s="131" t="str">
        <f t="shared" si="10"/>
        <v/>
      </c>
      <c r="AE42" s="131" t="str">
        <f t="shared" si="11"/>
        <v/>
      </c>
      <c r="AF42" s="131" t="str">
        <f t="shared" si="12"/>
        <v/>
      </c>
      <c r="AG42" s="131" t="str">
        <f t="shared" si="13"/>
        <v/>
      </c>
      <c r="AH42" s="131" t="str">
        <f t="shared" si="14"/>
        <v/>
      </c>
      <c r="AI42" s="131" t="str">
        <f t="shared" si="15"/>
        <v/>
      </c>
      <c r="AJ42" s="131" t="str">
        <f t="shared" si="16"/>
        <v/>
      </c>
      <c r="AK42" s="69"/>
      <c r="AL42" s="69"/>
    </row>
    <row r="43" spans="2:38" ht="21.95" customHeight="1">
      <c r="B43" s="87">
        <v>19</v>
      </c>
      <c r="C43" s="88"/>
      <c r="D43" s="89"/>
      <c r="E43" s="90" t="str">
        <f t="shared" si="8"/>
        <v/>
      </c>
      <c r="F43" s="91"/>
      <c r="G43" s="128"/>
      <c r="H43" s="114"/>
      <c r="I43" s="92"/>
      <c r="J43" s="92"/>
      <c r="K43" s="93"/>
      <c r="L43" s="94"/>
      <c r="M43" s="94"/>
      <c r="N43" s="124"/>
      <c r="O43" s="120"/>
      <c r="AB43"/>
      <c r="AC43" s="131" t="str">
        <f t="shared" si="9"/>
        <v/>
      </c>
      <c r="AD43" s="131" t="str">
        <f t="shared" si="10"/>
        <v/>
      </c>
      <c r="AE43" s="131" t="str">
        <f t="shared" si="11"/>
        <v/>
      </c>
      <c r="AF43" s="131" t="str">
        <f t="shared" si="12"/>
        <v/>
      </c>
      <c r="AG43" s="131" t="str">
        <f t="shared" si="13"/>
        <v/>
      </c>
      <c r="AH43" s="131" t="str">
        <f t="shared" si="14"/>
        <v/>
      </c>
      <c r="AI43" s="131" t="str">
        <f t="shared" si="15"/>
        <v/>
      </c>
      <c r="AJ43" s="131" t="str">
        <f t="shared" si="16"/>
        <v/>
      </c>
      <c r="AK43" s="69"/>
      <c r="AL43" s="69"/>
    </row>
    <row r="44" spans="2:38" ht="21.95" customHeight="1">
      <c r="B44" s="95">
        <v>20</v>
      </c>
      <c r="C44" s="96"/>
      <c r="D44" s="97"/>
      <c r="E44" s="98" t="str">
        <f t="shared" si="8"/>
        <v/>
      </c>
      <c r="F44" s="99"/>
      <c r="G44" s="129"/>
      <c r="H44" s="115"/>
      <c r="I44" s="100"/>
      <c r="J44" s="100"/>
      <c r="K44" s="101"/>
      <c r="L44" s="102"/>
      <c r="M44" s="102"/>
      <c r="N44" s="123"/>
      <c r="O44" s="120"/>
      <c r="AB44"/>
      <c r="AC44" s="131" t="str">
        <f t="shared" si="9"/>
        <v/>
      </c>
      <c r="AD44" s="131" t="str">
        <f t="shared" si="10"/>
        <v/>
      </c>
      <c r="AE44" s="131" t="str">
        <f t="shared" si="11"/>
        <v/>
      </c>
      <c r="AF44" s="131" t="str">
        <f t="shared" si="12"/>
        <v/>
      </c>
      <c r="AG44" s="131" t="str">
        <f t="shared" si="13"/>
        <v/>
      </c>
      <c r="AH44" s="131" t="str">
        <f t="shared" si="14"/>
        <v/>
      </c>
      <c r="AI44" s="131" t="str">
        <f t="shared" si="15"/>
        <v/>
      </c>
      <c r="AJ44" s="131" t="str">
        <f t="shared" si="16"/>
        <v/>
      </c>
      <c r="AK44" s="69"/>
      <c r="AL44" s="69"/>
    </row>
    <row r="45" spans="2:38" ht="21.95" customHeight="1">
      <c r="B45" s="87">
        <v>21</v>
      </c>
      <c r="C45" s="88"/>
      <c r="D45" s="89"/>
      <c r="E45" s="90" t="str">
        <f t="shared" si="8"/>
        <v/>
      </c>
      <c r="F45" s="91"/>
      <c r="G45" s="128"/>
      <c r="H45" s="114"/>
      <c r="I45" s="92"/>
      <c r="J45" s="92"/>
      <c r="K45" s="93"/>
      <c r="L45" s="94"/>
      <c r="M45" s="94"/>
      <c r="N45" s="124"/>
      <c r="O45" s="120"/>
      <c r="AC45" s="131" t="str">
        <f t="shared" si="9"/>
        <v/>
      </c>
      <c r="AD45" s="131" t="str">
        <f t="shared" si="10"/>
        <v/>
      </c>
      <c r="AE45" s="131" t="str">
        <f t="shared" si="11"/>
        <v/>
      </c>
      <c r="AF45" s="131" t="str">
        <f t="shared" si="12"/>
        <v/>
      </c>
      <c r="AG45" s="131" t="str">
        <f t="shared" si="13"/>
        <v/>
      </c>
      <c r="AH45" s="131" t="str">
        <f t="shared" si="14"/>
        <v/>
      </c>
      <c r="AI45" s="131" t="str">
        <f t="shared" si="15"/>
        <v/>
      </c>
      <c r="AJ45" s="131" t="str">
        <f t="shared" si="16"/>
        <v/>
      </c>
      <c r="AK45" s="69"/>
      <c r="AL45" s="69"/>
    </row>
    <row r="46" spans="2:38" ht="21.95" customHeight="1">
      <c r="B46" s="95">
        <v>22</v>
      </c>
      <c r="C46" s="96"/>
      <c r="D46" s="97"/>
      <c r="E46" s="98" t="str">
        <f t="shared" si="8"/>
        <v/>
      </c>
      <c r="F46" s="99"/>
      <c r="G46" s="129"/>
      <c r="H46" s="115"/>
      <c r="I46" s="100"/>
      <c r="J46" s="100"/>
      <c r="K46" s="101"/>
      <c r="L46" s="102"/>
      <c r="M46" s="102"/>
      <c r="N46" s="123"/>
      <c r="O46" s="120"/>
      <c r="AC46" s="131" t="str">
        <f t="shared" si="9"/>
        <v/>
      </c>
      <c r="AD46" s="131" t="str">
        <f t="shared" si="10"/>
        <v/>
      </c>
      <c r="AE46" s="131" t="str">
        <f t="shared" si="11"/>
        <v/>
      </c>
      <c r="AF46" s="131" t="str">
        <f t="shared" si="12"/>
        <v/>
      </c>
      <c r="AG46" s="131" t="str">
        <f t="shared" si="13"/>
        <v/>
      </c>
      <c r="AH46" s="131" t="str">
        <f t="shared" si="14"/>
        <v/>
      </c>
      <c r="AI46" s="131" t="str">
        <f t="shared" si="15"/>
        <v/>
      </c>
      <c r="AJ46" s="131" t="str">
        <f t="shared" si="16"/>
        <v/>
      </c>
      <c r="AK46" s="69"/>
      <c r="AL46" s="69"/>
    </row>
    <row r="47" spans="2:38" ht="21.95" customHeight="1">
      <c r="B47" s="87">
        <v>23</v>
      </c>
      <c r="C47" s="88"/>
      <c r="D47" s="89"/>
      <c r="E47" s="90" t="str">
        <f t="shared" si="8"/>
        <v/>
      </c>
      <c r="F47" s="91"/>
      <c r="G47" s="128"/>
      <c r="H47" s="114"/>
      <c r="I47" s="92"/>
      <c r="J47" s="92"/>
      <c r="K47" s="93"/>
      <c r="L47" s="94"/>
      <c r="M47" s="94"/>
      <c r="N47" s="124"/>
      <c r="O47" s="120"/>
      <c r="AC47" s="131" t="str">
        <f t="shared" si="9"/>
        <v/>
      </c>
      <c r="AD47" s="131" t="str">
        <f t="shared" si="10"/>
        <v/>
      </c>
      <c r="AE47" s="131" t="str">
        <f t="shared" si="11"/>
        <v/>
      </c>
      <c r="AF47" s="131" t="str">
        <f t="shared" si="12"/>
        <v/>
      </c>
      <c r="AG47" s="131" t="str">
        <f t="shared" si="13"/>
        <v/>
      </c>
      <c r="AH47" s="131" t="str">
        <f t="shared" si="14"/>
        <v/>
      </c>
      <c r="AI47" s="131" t="str">
        <f t="shared" si="15"/>
        <v/>
      </c>
      <c r="AJ47" s="131" t="str">
        <f t="shared" si="16"/>
        <v/>
      </c>
      <c r="AK47" s="69"/>
      <c r="AL47" s="69"/>
    </row>
    <row r="48" spans="2:38" ht="21.95" customHeight="1">
      <c r="B48" s="95">
        <v>24</v>
      </c>
      <c r="C48" s="96"/>
      <c r="D48" s="97"/>
      <c r="E48" s="98" t="str">
        <f t="shared" si="8"/>
        <v/>
      </c>
      <c r="F48" s="99"/>
      <c r="G48" s="129"/>
      <c r="H48" s="115"/>
      <c r="I48" s="100"/>
      <c r="J48" s="100"/>
      <c r="K48" s="101"/>
      <c r="L48" s="102"/>
      <c r="M48" s="102"/>
      <c r="N48" s="123"/>
      <c r="O48" s="120"/>
      <c r="AC48" s="131" t="str">
        <f t="shared" si="9"/>
        <v/>
      </c>
      <c r="AD48" s="131" t="str">
        <f t="shared" si="10"/>
        <v/>
      </c>
      <c r="AE48" s="131" t="str">
        <f t="shared" si="11"/>
        <v/>
      </c>
      <c r="AF48" s="131" t="str">
        <f t="shared" si="12"/>
        <v/>
      </c>
      <c r="AG48" s="131" t="str">
        <f t="shared" si="13"/>
        <v/>
      </c>
      <c r="AH48" s="131" t="str">
        <f t="shared" si="14"/>
        <v/>
      </c>
      <c r="AI48" s="131" t="str">
        <f t="shared" si="15"/>
        <v/>
      </c>
      <c r="AJ48" s="131" t="str">
        <f t="shared" si="16"/>
        <v/>
      </c>
      <c r="AK48" s="69"/>
      <c r="AL48" s="69"/>
    </row>
    <row r="49" spans="2:39" ht="21.95" customHeight="1">
      <c r="B49" s="87">
        <v>25</v>
      </c>
      <c r="C49" s="88"/>
      <c r="D49" s="89"/>
      <c r="E49" s="90" t="str">
        <f t="shared" si="8"/>
        <v/>
      </c>
      <c r="F49" s="91"/>
      <c r="G49" s="128"/>
      <c r="H49" s="114"/>
      <c r="I49" s="92"/>
      <c r="J49" s="92"/>
      <c r="K49" s="93"/>
      <c r="L49" s="94"/>
      <c r="M49" s="94"/>
      <c r="N49" s="124"/>
      <c r="O49" s="120"/>
      <c r="AC49" s="131" t="str">
        <f t="shared" si="9"/>
        <v/>
      </c>
      <c r="AD49" s="131" t="str">
        <f t="shared" si="10"/>
        <v/>
      </c>
      <c r="AE49" s="131" t="str">
        <f t="shared" si="11"/>
        <v/>
      </c>
      <c r="AF49" s="131" t="str">
        <f t="shared" si="12"/>
        <v/>
      </c>
      <c r="AG49" s="131" t="str">
        <f t="shared" si="13"/>
        <v/>
      </c>
      <c r="AH49" s="131" t="str">
        <f t="shared" si="14"/>
        <v/>
      </c>
      <c r="AI49" s="131" t="str">
        <f t="shared" si="15"/>
        <v/>
      </c>
      <c r="AJ49" s="131" t="str">
        <f t="shared" si="16"/>
        <v/>
      </c>
      <c r="AK49" s="69"/>
      <c r="AL49" s="69"/>
    </row>
    <row r="50" spans="2:39" ht="21.95" customHeight="1">
      <c r="B50" s="95">
        <v>26</v>
      </c>
      <c r="C50" s="96"/>
      <c r="D50" s="97"/>
      <c r="E50" s="98" t="str">
        <f t="shared" si="8"/>
        <v/>
      </c>
      <c r="F50" s="99"/>
      <c r="G50" s="129"/>
      <c r="H50" s="115"/>
      <c r="I50" s="100"/>
      <c r="J50" s="100"/>
      <c r="K50" s="101"/>
      <c r="L50" s="102"/>
      <c r="M50" s="102"/>
      <c r="N50" s="123"/>
      <c r="O50" s="120"/>
      <c r="AC50" s="131" t="str">
        <f t="shared" si="9"/>
        <v/>
      </c>
      <c r="AD50" s="131" t="str">
        <f t="shared" si="10"/>
        <v/>
      </c>
      <c r="AE50" s="131" t="str">
        <f t="shared" si="11"/>
        <v/>
      </c>
      <c r="AF50" s="131" t="str">
        <f t="shared" si="12"/>
        <v/>
      </c>
      <c r="AG50" s="131" t="str">
        <f t="shared" si="13"/>
        <v/>
      </c>
      <c r="AH50" s="131" t="str">
        <f t="shared" si="14"/>
        <v/>
      </c>
      <c r="AI50" s="131" t="str">
        <f t="shared" si="15"/>
        <v/>
      </c>
      <c r="AJ50" s="131" t="str">
        <f t="shared" si="16"/>
        <v/>
      </c>
      <c r="AK50" s="69"/>
      <c r="AL50" s="69"/>
    </row>
    <row r="51" spans="2:39" ht="21.95" customHeight="1">
      <c r="B51" s="87">
        <v>27</v>
      </c>
      <c r="C51" s="88"/>
      <c r="D51" s="89"/>
      <c r="E51" s="90" t="str">
        <f t="shared" si="8"/>
        <v/>
      </c>
      <c r="F51" s="91"/>
      <c r="G51" s="128"/>
      <c r="H51" s="114"/>
      <c r="I51" s="92"/>
      <c r="J51" s="92"/>
      <c r="K51" s="93"/>
      <c r="L51" s="94"/>
      <c r="M51" s="94"/>
      <c r="N51" s="124"/>
      <c r="O51" s="120"/>
      <c r="AC51" s="131" t="str">
        <f t="shared" si="9"/>
        <v/>
      </c>
      <c r="AD51" s="131" t="str">
        <f t="shared" si="10"/>
        <v/>
      </c>
      <c r="AE51" s="131" t="str">
        <f t="shared" si="11"/>
        <v/>
      </c>
      <c r="AF51" s="131" t="str">
        <f t="shared" si="12"/>
        <v/>
      </c>
      <c r="AG51" s="131" t="str">
        <f t="shared" si="13"/>
        <v/>
      </c>
      <c r="AH51" s="131" t="str">
        <f t="shared" si="14"/>
        <v/>
      </c>
      <c r="AI51" s="131" t="str">
        <f t="shared" si="15"/>
        <v/>
      </c>
      <c r="AJ51" s="131" t="str">
        <f t="shared" si="16"/>
        <v/>
      </c>
      <c r="AK51" s="69"/>
      <c r="AL51" s="69"/>
    </row>
    <row r="52" spans="2:39" ht="21.95" customHeight="1">
      <c r="B52" s="95">
        <v>28</v>
      </c>
      <c r="C52" s="96"/>
      <c r="D52" s="97"/>
      <c r="E52" s="98" t="str">
        <f t="shared" si="8"/>
        <v/>
      </c>
      <c r="F52" s="99"/>
      <c r="G52" s="129"/>
      <c r="H52" s="115"/>
      <c r="I52" s="100"/>
      <c r="J52" s="100"/>
      <c r="K52" s="101"/>
      <c r="L52" s="102"/>
      <c r="M52" s="102"/>
      <c r="N52" s="123"/>
      <c r="O52" s="120"/>
      <c r="AC52" s="131" t="str">
        <f t="shared" si="9"/>
        <v/>
      </c>
      <c r="AD52" s="131" t="str">
        <f t="shared" si="10"/>
        <v/>
      </c>
      <c r="AE52" s="131" t="str">
        <f t="shared" si="11"/>
        <v/>
      </c>
      <c r="AF52" s="131" t="str">
        <f t="shared" si="12"/>
        <v/>
      </c>
      <c r="AG52" s="131" t="str">
        <f t="shared" si="13"/>
        <v/>
      </c>
      <c r="AH52" s="131" t="str">
        <f t="shared" si="14"/>
        <v/>
      </c>
      <c r="AI52" s="131" t="str">
        <f t="shared" si="15"/>
        <v/>
      </c>
      <c r="AJ52" s="131" t="str">
        <f t="shared" si="16"/>
        <v/>
      </c>
      <c r="AK52" s="69"/>
      <c r="AL52" s="69"/>
    </row>
    <row r="53" spans="2:39" ht="21.95" customHeight="1">
      <c r="B53" s="87">
        <v>29</v>
      </c>
      <c r="C53" s="88"/>
      <c r="D53" s="89"/>
      <c r="E53" s="90" t="str">
        <f t="shared" si="8"/>
        <v/>
      </c>
      <c r="F53" s="91"/>
      <c r="G53" s="128"/>
      <c r="H53" s="114"/>
      <c r="I53" s="92"/>
      <c r="J53" s="92"/>
      <c r="K53" s="93"/>
      <c r="L53" s="94"/>
      <c r="M53" s="94"/>
      <c r="N53" s="124"/>
      <c r="O53" s="120"/>
      <c r="AC53" s="131" t="str">
        <f t="shared" si="9"/>
        <v/>
      </c>
      <c r="AD53" s="131" t="str">
        <f t="shared" si="10"/>
        <v/>
      </c>
      <c r="AE53" s="131" t="str">
        <f t="shared" si="11"/>
        <v/>
      </c>
      <c r="AF53" s="131" t="str">
        <f t="shared" si="12"/>
        <v/>
      </c>
      <c r="AG53" s="131" t="str">
        <f t="shared" si="13"/>
        <v/>
      </c>
      <c r="AH53" s="131" t="str">
        <f t="shared" si="14"/>
        <v/>
      </c>
      <c r="AI53" s="131" t="str">
        <f t="shared" si="15"/>
        <v/>
      </c>
      <c r="AJ53" s="131" t="str">
        <f t="shared" si="16"/>
        <v/>
      </c>
      <c r="AK53" s="69"/>
      <c r="AL53" s="69"/>
    </row>
    <row r="54" spans="2:39" ht="21.95" customHeight="1" thickBot="1">
      <c r="B54" s="103">
        <v>30</v>
      </c>
      <c r="C54" s="104"/>
      <c r="D54" s="105"/>
      <c r="E54" s="106" t="str">
        <f t="shared" si="8"/>
        <v/>
      </c>
      <c r="F54" s="107"/>
      <c r="G54" s="130"/>
      <c r="H54" s="116"/>
      <c r="I54" s="108"/>
      <c r="J54" s="108"/>
      <c r="K54" s="109"/>
      <c r="L54" s="110"/>
      <c r="M54" s="110"/>
      <c r="N54" s="125"/>
      <c r="O54" s="121"/>
      <c r="AC54" s="131" t="str">
        <f t="shared" si="9"/>
        <v/>
      </c>
      <c r="AD54" s="131" t="str">
        <f t="shared" si="10"/>
        <v/>
      </c>
      <c r="AE54" s="131" t="str">
        <f t="shared" si="11"/>
        <v/>
      </c>
      <c r="AF54" s="131" t="str">
        <f t="shared" si="12"/>
        <v/>
      </c>
      <c r="AG54" s="131" t="str">
        <f t="shared" si="13"/>
        <v/>
      </c>
      <c r="AH54" s="131" t="str">
        <f t="shared" si="14"/>
        <v/>
      </c>
      <c r="AI54" s="131" t="str">
        <f t="shared" si="15"/>
        <v/>
      </c>
      <c r="AJ54" s="131" t="str">
        <f t="shared" si="16"/>
        <v/>
      </c>
      <c r="AK54" s="69"/>
      <c r="AL54" s="69"/>
    </row>
    <row r="55" spans="2:39">
      <c r="AC55" s="131" t="str">
        <f t="shared" si="9"/>
        <v/>
      </c>
      <c r="AD55" s="131" t="str">
        <f t="shared" si="10"/>
        <v/>
      </c>
      <c r="AE55" s="131" t="str">
        <f t="shared" si="11"/>
        <v/>
      </c>
      <c r="AF55" s="131" t="str">
        <f t="shared" si="12"/>
        <v/>
      </c>
      <c r="AG55" s="131" t="str">
        <f t="shared" si="13"/>
        <v/>
      </c>
      <c r="AH55" s="131" t="str">
        <f t="shared" si="14"/>
        <v/>
      </c>
      <c r="AI55" s="131" t="str">
        <f t="shared" si="15"/>
        <v/>
      </c>
      <c r="AJ55" s="131" t="str">
        <f t="shared" si="16"/>
        <v/>
      </c>
      <c r="AK55" s="69"/>
      <c r="AL55" s="69"/>
      <c r="AM55" s="69"/>
    </row>
    <row r="56" spans="2:39">
      <c r="AC56" s="131" t="str">
        <f t="shared" si="9"/>
        <v/>
      </c>
      <c r="AD56" s="131" t="str">
        <f t="shared" si="10"/>
        <v/>
      </c>
      <c r="AE56" s="131" t="str">
        <f t="shared" si="11"/>
        <v/>
      </c>
      <c r="AF56" s="131" t="str">
        <f t="shared" si="12"/>
        <v/>
      </c>
      <c r="AG56" s="131" t="str">
        <f t="shared" si="13"/>
        <v/>
      </c>
      <c r="AH56" s="131" t="str">
        <f t="shared" si="14"/>
        <v/>
      </c>
      <c r="AI56" s="131" t="str">
        <f t="shared" si="15"/>
        <v/>
      </c>
      <c r="AJ56" s="131" t="str">
        <f t="shared" si="16"/>
        <v/>
      </c>
      <c r="AK56" s="69"/>
      <c r="AL56" s="69"/>
      <c r="AM56" s="69"/>
    </row>
    <row r="57" spans="2:39">
      <c r="AC57" s="131" t="str">
        <f t="shared" si="9"/>
        <v/>
      </c>
      <c r="AD57" s="131" t="str">
        <f t="shared" si="10"/>
        <v/>
      </c>
      <c r="AE57" s="131" t="str">
        <f t="shared" si="11"/>
        <v/>
      </c>
      <c r="AF57" s="131" t="str">
        <f t="shared" si="12"/>
        <v/>
      </c>
      <c r="AG57" s="131" t="str">
        <f t="shared" si="13"/>
        <v/>
      </c>
      <c r="AH57" s="131" t="str">
        <f t="shared" si="14"/>
        <v/>
      </c>
      <c r="AI57" s="131" t="str">
        <f t="shared" si="15"/>
        <v/>
      </c>
      <c r="AJ57" s="131" t="str">
        <f t="shared" si="16"/>
        <v/>
      </c>
    </row>
    <row r="58" spans="2:39">
      <c r="AC58" s="131" t="str">
        <f t="shared" si="9"/>
        <v/>
      </c>
      <c r="AD58" s="131" t="str">
        <f t="shared" si="10"/>
        <v/>
      </c>
      <c r="AE58" s="131" t="str">
        <f t="shared" si="11"/>
        <v/>
      </c>
      <c r="AF58" s="131" t="str">
        <f t="shared" si="12"/>
        <v/>
      </c>
      <c r="AG58" s="131" t="str">
        <f t="shared" si="13"/>
        <v/>
      </c>
      <c r="AH58" s="131" t="str">
        <f t="shared" si="14"/>
        <v/>
      </c>
      <c r="AI58" s="131" t="str">
        <f t="shared" si="15"/>
        <v/>
      </c>
      <c r="AJ58" s="131" t="str">
        <f t="shared" si="16"/>
        <v/>
      </c>
    </row>
    <row r="59" spans="2:39">
      <c r="AC59" s="131" t="str">
        <f t="shared" si="9"/>
        <v/>
      </c>
      <c r="AD59" s="131" t="str">
        <f t="shared" si="10"/>
        <v/>
      </c>
      <c r="AE59" s="131" t="str">
        <f t="shared" si="11"/>
        <v/>
      </c>
      <c r="AF59" s="131" t="str">
        <f t="shared" si="12"/>
        <v/>
      </c>
      <c r="AG59" s="131" t="str">
        <f t="shared" si="13"/>
        <v/>
      </c>
      <c r="AH59" s="131" t="str">
        <f t="shared" si="14"/>
        <v/>
      </c>
      <c r="AI59" s="131" t="str">
        <f t="shared" si="15"/>
        <v/>
      </c>
      <c r="AJ59" s="131" t="str">
        <f t="shared" si="16"/>
        <v/>
      </c>
    </row>
    <row r="60" spans="2:39">
      <c r="AC60" s="131" t="str">
        <f t="shared" si="9"/>
        <v/>
      </c>
      <c r="AD60" s="131" t="str">
        <f t="shared" si="10"/>
        <v/>
      </c>
      <c r="AE60" s="131" t="str">
        <f t="shared" si="11"/>
        <v/>
      </c>
      <c r="AF60" s="131" t="str">
        <f t="shared" si="12"/>
        <v/>
      </c>
      <c r="AG60" s="131" t="str">
        <f t="shared" si="13"/>
        <v/>
      </c>
      <c r="AH60" s="131" t="str">
        <f t="shared" si="14"/>
        <v/>
      </c>
      <c r="AI60" s="131" t="str">
        <f t="shared" si="15"/>
        <v/>
      </c>
      <c r="AJ60" s="131" t="str">
        <f t="shared" si="16"/>
        <v/>
      </c>
    </row>
    <row r="61" spans="2:39">
      <c r="AC61" s="131" t="str">
        <f t="shared" si="9"/>
        <v/>
      </c>
      <c r="AD61" s="131" t="str">
        <f t="shared" si="10"/>
        <v/>
      </c>
      <c r="AE61" s="131" t="str">
        <f t="shared" si="11"/>
        <v/>
      </c>
      <c r="AF61" s="131" t="str">
        <f t="shared" si="12"/>
        <v/>
      </c>
      <c r="AG61" s="131" t="str">
        <f t="shared" si="13"/>
        <v/>
      </c>
      <c r="AH61" s="131" t="str">
        <f t="shared" si="14"/>
        <v/>
      </c>
      <c r="AI61" s="131" t="str">
        <f t="shared" si="15"/>
        <v/>
      </c>
      <c r="AJ61" s="131" t="str">
        <f t="shared" si="16"/>
        <v/>
      </c>
    </row>
    <row r="62" spans="2:39">
      <c r="AC62" s="131" t="str">
        <f t="shared" si="9"/>
        <v/>
      </c>
      <c r="AD62" s="131" t="str">
        <f t="shared" si="10"/>
        <v/>
      </c>
      <c r="AE62" s="131" t="str">
        <f t="shared" si="11"/>
        <v/>
      </c>
      <c r="AF62" s="131" t="str">
        <f t="shared" si="12"/>
        <v/>
      </c>
      <c r="AG62" s="131" t="str">
        <f t="shared" si="13"/>
        <v/>
      </c>
      <c r="AH62" s="131" t="str">
        <f t="shared" si="14"/>
        <v/>
      </c>
      <c r="AI62" s="131" t="str">
        <f t="shared" si="15"/>
        <v/>
      </c>
      <c r="AJ62" s="131" t="str">
        <f t="shared" si="16"/>
        <v/>
      </c>
    </row>
    <row r="63" spans="2:39">
      <c r="AC63" s="131" t="str">
        <f t="shared" si="9"/>
        <v/>
      </c>
      <c r="AD63" s="131" t="str">
        <f t="shared" si="10"/>
        <v/>
      </c>
      <c r="AE63" s="131" t="str">
        <f t="shared" si="11"/>
        <v/>
      </c>
      <c r="AF63" s="131" t="str">
        <f t="shared" si="12"/>
        <v/>
      </c>
      <c r="AG63" s="131" t="str">
        <f t="shared" si="13"/>
        <v/>
      </c>
      <c r="AH63" s="131" t="str">
        <f t="shared" si="14"/>
        <v/>
      </c>
      <c r="AI63" s="131" t="str">
        <f t="shared" si="15"/>
        <v/>
      </c>
      <c r="AJ63" s="131" t="str">
        <f t="shared" si="16"/>
        <v/>
      </c>
    </row>
    <row r="64" spans="2:39">
      <c r="AC64" s="131" t="str">
        <f t="shared" si="9"/>
        <v/>
      </c>
      <c r="AD64" s="131" t="str">
        <f t="shared" si="10"/>
        <v/>
      </c>
      <c r="AE64" s="131" t="str">
        <f t="shared" si="11"/>
        <v/>
      </c>
      <c r="AF64" s="131" t="str">
        <f t="shared" si="12"/>
        <v/>
      </c>
      <c r="AG64" s="131" t="str">
        <f t="shared" si="13"/>
        <v/>
      </c>
      <c r="AH64" s="131" t="str">
        <f t="shared" si="14"/>
        <v/>
      </c>
      <c r="AI64" s="131" t="str">
        <f t="shared" si="15"/>
        <v/>
      </c>
      <c r="AJ64" s="131" t="str">
        <f t="shared" si="16"/>
        <v/>
      </c>
    </row>
  </sheetData>
  <phoneticPr fontId="3"/>
  <conditionalFormatting sqref="C18:E18">
    <cfRule type="containsBlanks" dxfId="11" priority="6">
      <formula>LEN(TRIM(C18))=0</formula>
    </cfRule>
  </conditionalFormatting>
  <conditionalFormatting sqref="C25:O54 C19:F21">
    <cfRule type="containsBlanks" dxfId="10" priority="2">
      <formula>LEN(TRIM(C19))=0</formula>
    </cfRule>
  </conditionalFormatting>
  <conditionalFormatting sqref="D7:D15">
    <cfRule type="containsBlanks" dxfId="9" priority="7">
      <formula>LEN(TRIM(D7))=0</formula>
    </cfRule>
  </conditionalFormatting>
  <conditionalFormatting sqref="L25:L54">
    <cfRule type="expression" dxfId="8" priority="1">
      <formula>$K25=1</formula>
    </cfRule>
  </conditionalFormatting>
  <dataValidations count="13">
    <dataValidation type="list" errorStyle="information" allowBlank="1" showInputMessage="1" showErrorMessage="1" error="指定された文字と異なる文字が入力されています。" prompt="・該当箇所に、１を入力してください。" sqref="K25:M54" xr:uid="{10F34CA2-2D86-0543-8F31-6A5F317B1B51}">
      <formula1>"1"</formula1>
    </dataValidation>
    <dataValidation allowBlank="1" showInputMessage="1" showErrorMessage="1" prompt="ここの入力欄は使用しません。" sqref="F18:G18" xr:uid="{5670212F-267D-7044-995B-E5E6F558A52F}"/>
    <dataValidation allowBlank="1" showInputMessage="1" showErrorMessage="1" prompt="・姓と名の間は１マス空けてください。_x000a_・チームリーダーは団体出場時のみ設定できます。出場選手以外を入力してください。" sqref="E18:E21" xr:uid="{B7929034-643D-4A47-8C32-D2158A555486}"/>
    <dataValidation allowBlank="1" showInputMessage="1" showErrorMessage="1" prompt="・姓と名の間は１マス全角スペースを入力ください。" sqref="D10 D13:D14" xr:uid="{7525BE93-04BC-4A40-A129-02B08D53343A}"/>
    <dataValidation allowBlank="1" showInputMessage="1" showErrorMessage="1" prompt="・半角数字で入力してください。" sqref="C25:C54" xr:uid="{3BF84DF5-3DDC-1E48-B698-8722BCABB218}"/>
    <dataValidation allowBlank="1" showInputMessage="1" showErrorMessage="1" prompt="・姓と名の間は１マス空けてください" sqref="D25:D54" xr:uid="{5ED9723C-1D9A-B74C-8F44-780527D57715}"/>
    <dataValidation type="list" allowBlank="1" showInputMessage="1" showErrorMessage="1" prompt="・リストより選択してください。" sqref="J25:J54" xr:uid="{8D6EC4A0-2FD5-7343-9853-B62E8DBD88D4}">
      <formula1>"1,2"</formula1>
    </dataValidation>
    <dataValidation type="list" allowBlank="1" showInputMessage="1" showErrorMessage="1" prompt="・リストより選択してください。" sqref="I25:I54" xr:uid="{B1CB4AF3-685A-D942-85BC-58D8560A8E85}">
      <formula1>種別</formula1>
    </dataValidation>
    <dataValidation type="list" allowBlank="1" showInputMessage="1" showErrorMessage="1" prompt="・リストより選択してください。" sqref="H25:H54" xr:uid="{FA97411D-FE3C-F748-B1AA-D75E6761462B}">
      <formula1>"1,2,3"</formula1>
    </dataValidation>
    <dataValidation allowBlank="1" showInputMessage="1" showErrorMessage="1" prompt="・姓と名の間は１マス空けてください。" sqref="C18:D21" xr:uid="{E8B64D93-0276-3942-9033-9FEB4F897BC0}"/>
    <dataValidation allowBlank="1" showInputMessage="1" showErrorMessage="1" prompt="・姓と名の間は１マス空けてください。_x000a_・音楽係を複数名配置する場合は、「・」で区切ってください。" sqref="F19:F21" xr:uid="{0D89674E-6BD6-BA44-BD7F-1B174DF58FEA}"/>
    <dataValidation allowBlank="1" showInputMessage="1" showErrorMessage="1" prompt="・姓と名の間は１マス空けてください_x000a_・数式で変換された場合に、その「フリガナ」が誤っていれば、直接入力して構いません" sqref="E25:E54" xr:uid="{845C4B49-0ECF-A447-A530-4743FEEEC6C4}"/>
    <dataValidation type="list" allowBlank="1" showInputMessage="1" showErrorMessage="1" sqref="N25:N54" xr:uid="{DCFAC7B7-DF87-2445-AD78-0FA3FA45F0B9}">
      <formula1>$R$26:$R$30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22D95-D17A-CF48-8063-D3B3D5B7A038}">
  <sheetPr>
    <pageSetUpPr fitToPage="1"/>
  </sheetPr>
  <dimension ref="B2:AI36"/>
  <sheetViews>
    <sheetView view="pageBreakPreview" topLeftCell="O8" zoomScale="43" zoomScaleNormal="50" workbookViewId="0">
      <selection activeCell="V22" sqref="V22"/>
    </sheetView>
  </sheetViews>
  <sheetFormatPr defaultColWidth="10.75" defaultRowHeight="14.25"/>
  <cols>
    <col min="1" max="1" width="2.75" customWidth="1"/>
    <col min="2" max="2" width="7.5" customWidth="1"/>
    <col min="3" max="3" width="26" customWidth="1"/>
    <col min="4" max="8" width="10" customWidth="1"/>
    <col min="9" max="9" width="2" customWidth="1"/>
    <col min="10" max="10" width="7.5" customWidth="1"/>
    <col min="11" max="11" width="26" customWidth="1"/>
    <col min="12" max="16" width="10" customWidth="1"/>
    <col min="17" max="17" width="2" customWidth="1"/>
    <col min="18" max="18" width="7.5" customWidth="1"/>
    <col min="19" max="19" width="26" customWidth="1"/>
    <col min="20" max="24" width="10" customWidth="1"/>
    <col min="25" max="25" width="2" customWidth="1"/>
    <col min="26" max="26" width="7.5" customWidth="1"/>
    <col min="27" max="27" width="26" customWidth="1"/>
    <col min="28" max="32" width="10" customWidth="1"/>
    <col min="33" max="33" width="12" customWidth="1"/>
    <col min="34" max="35" width="10" customWidth="1"/>
  </cols>
  <sheetData>
    <row r="2" spans="2:35" ht="33" customHeight="1">
      <c r="B2" s="139" t="str">
        <f>IF(シート1_申込情報入力!$D$7="","",シート1_申込情報入力!$D$7)</f>
        <v/>
      </c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40"/>
      <c r="AH2" s="81"/>
      <c r="AI2" s="81"/>
    </row>
    <row r="3" spans="2:35" ht="35.25">
      <c r="B3" s="141" t="str">
        <f>シート1_申込情報入力!B2</f>
        <v>第７８回北海道高等学校体操競技・新体操選手権大会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0"/>
      <c r="AH3" s="82"/>
      <c r="AI3" s="82"/>
    </row>
    <row r="4" spans="2:35" ht="35.25">
      <c r="B4" s="141" t="str">
        <f>シート1_申込情報入力!B3</f>
        <v>兼　第７８回全国高等学校体操競技・新体操選手権大会北海道予選会</v>
      </c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0"/>
      <c r="AH4" s="82"/>
      <c r="AI4" s="82"/>
    </row>
    <row r="5" spans="2:35" ht="32.25">
      <c r="B5" s="142" t="s">
        <v>52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0"/>
      <c r="AH5" s="83"/>
      <c r="AI5" s="83"/>
    </row>
    <row r="7" spans="2:35" ht="36" customHeight="1">
      <c r="B7" s="21"/>
      <c r="D7" s="144" t="str">
        <f>IF(シート1_申込情報入力!D8="","",シート1_申込情報入力!D8)</f>
        <v/>
      </c>
      <c r="E7" s="144"/>
      <c r="F7" s="144"/>
      <c r="G7" s="144"/>
      <c r="H7" s="144"/>
      <c r="I7" s="144"/>
      <c r="J7" s="144"/>
      <c r="L7" s="33" t="s">
        <v>54</v>
      </c>
      <c r="M7" s="149" t="s">
        <v>55</v>
      </c>
      <c r="N7" s="149"/>
      <c r="O7" s="149"/>
      <c r="P7" s="149"/>
      <c r="Q7" s="147" t="s">
        <v>9</v>
      </c>
      <c r="R7" s="147"/>
      <c r="S7" s="147"/>
      <c r="T7" s="147" t="s">
        <v>10</v>
      </c>
      <c r="U7" s="147"/>
      <c r="V7" s="147"/>
      <c r="W7" s="147"/>
      <c r="X7" s="143" t="s">
        <v>11</v>
      </c>
      <c r="Y7" s="143"/>
      <c r="Z7" s="143"/>
      <c r="AA7" s="143"/>
      <c r="AB7" s="143"/>
    </row>
    <row r="8" spans="2:35" ht="45.95" customHeight="1">
      <c r="B8" s="20"/>
      <c r="D8" s="145" t="str">
        <f>"( "&amp;IF(シート1_申込情報入力!D11="","",シート1_申込情報入力!D11)&amp;" )"</f>
        <v>(  )</v>
      </c>
      <c r="E8" s="145"/>
      <c r="F8" s="145"/>
      <c r="G8" s="145"/>
      <c r="H8" s="145"/>
      <c r="I8" s="145"/>
      <c r="J8" s="145"/>
      <c r="L8" s="33" t="s">
        <v>12</v>
      </c>
      <c r="M8" s="148" t="str">
        <f>IF(シート1_申込情報入力!$C$18="","",シート1_申込情報入力!$C$18)</f>
        <v/>
      </c>
      <c r="N8" s="148"/>
      <c r="O8" s="148"/>
      <c r="P8" s="148"/>
      <c r="Q8" s="148" t="str">
        <f>IF(シート1_申込情報入力!$D$18="","",シート1_申込情報入力!$D$18)</f>
        <v/>
      </c>
      <c r="R8" s="148"/>
      <c r="S8" s="148"/>
      <c r="T8" s="148" t="str">
        <f>IF(シート1_申込情報入力!$E$18="","",シート1_申込情報入力!$E$18)</f>
        <v/>
      </c>
      <c r="U8" s="148"/>
      <c r="V8" s="148"/>
      <c r="W8" s="148"/>
      <c r="X8" s="146" t="str">
        <f>IF(シート1_申込情報入力!$F$18="","",シート1_申込情報入力!$F$18)</f>
        <v/>
      </c>
      <c r="Y8" s="146"/>
      <c r="Z8" s="146"/>
      <c r="AA8" s="146"/>
      <c r="AB8" s="146"/>
    </row>
    <row r="9" spans="2:35" ht="45.95" customHeight="1">
      <c r="B9" s="22" t="s">
        <v>47</v>
      </c>
      <c r="C9" s="1"/>
      <c r="D9" s="117"/>
      <c r="E9" s="154" t="str">
        <f>IF(シート1_申込情報入力!$D$10="","",シート1_申込情報入力!$D$10)</f>
        <v/>
      </c>
      <c r="F9" s="154"/>
      <c r="G9" s="154"/>
      <c r="H9" s="154"/>
      <c r="I9" s="154"/>
      <c r="J9" s="118"/>
      <c r="L9" s="33" t="s">
        <v>31</v>
      </c>
      <c r="M9" s="148" t="str">
        <f>IF(シート1_申込情報入力!$C$19="","",シート1_申込情報入力!$C$19)</f>
        <v/>
      </c>
      <c r="N9" s="148"/>
      <c r="O9" s="148"/>
      <c r="P9" s="148"/>
      <c r="Q9" s="148" t="str">
        <f>IF(シート1_申込情報入力!$D$19="","",シート1_申込情報入力!$D$19)</f>
        <v/>
      </c>
      <c r="R9" s="148"/>
      <c r="S9" s="148"/>
      <c r="T9" s="148" t="str">
        <f>IF(シート1_申込情報入力!$E$19="","",シート1_申込情報入力!E19)</f>
        <v/>
      </c>
      <c r="U9" s="148"/>
      <c r="V9" s="148"/>
      <c r="W9" s="148"/>
      <c r="X9" s="138" t="str">
        <f>IF(シート1_申込情報入力!$F$19="","",シート1_申込情報入力!$F$19)</f>
        <v/>
      </c>
      <c r="Y9" s="138"/>
      <c r="Z9" s="138"/>
      <c r="AA9" s="138"/>
      <c r="AB9" s="138"/>
    </row>
    <row r="10" spans="2:35" ht="45.95" customHeight="1">
      <c r="B10" s="22" t="s">
        <v>46</v>
      </c>
      <c r="C10" s="1"/>
      <c r="D10" s="117"/>
      <c r="E10" s="154" t="str">
        <f>IF(シート1_申込情報入力!$D$13="","",シート1_申込情報入力!$D$13)</f>
        <v/>
      </c>
      <c r="F10" s="154"/>
      <c r="G10" s="154"/>
      <c r="H10" s="154"/>
      <c r="I10" s="154"/>
      <c r="J10" s="118"/>
      <c r="L10" s="33" t="s">
        <v>32</v>
      </c>
      <c r="M10" s="148" t="str">
        <f>IF(シート1_申込情報入力!$C$20="","",シート1_申込情報入力!$C$20)</f>
        <v/>
      </c>
      <c r="N10" s="148"/>
      <c r="O10" s="148"/>
      <c r="P10" s="148"/>
      <c r="Q10" s="148" t="str">
        <f>IF(シート1_申込情報入力!$D$20="","",シート1_申込情報入力!$D$20)</f>
        <v/>
      </c>
      <c r="R10" s="148"/>
      <c r="S10" s="148"/>
      <c r="T10" s="148" t="str">
        <f>IF(シート1_申込情報入力!E20="","",シート1_申込情報入力!$E$20)</f>
        <v/>
      </c>
      <c r="U10" s="148"/>
      <c r="V10" s="148"/>
      <c r="W10" s="148"/>
      <c r="X10" s="138" t="str">
        <f>IF(シート1_申込情報入力!$F$20="","",シート1_申込情報入力!$F$20)</f>
        <v/>
      </c>
      <c r="Y10" s="138"/>
      <c r="Z10" s="138"/>
      <c r="AA10" s="138"/>
      <c r="AB10" s="138"/>
    </row>
    <row r="11" spans="2:35" ht="45.95" customHeight="1">
      <c r="L11" s="33" t="s">
        <v>33</v>
      </c>
      <c r="M11" s="148" t="str">
        <f>IF(シート1_申込情報入力!$C$21="","",シート1_申込情報入力!$C$21)</f>
        <v/>
      </c>
      <c r="N11" s="148"/>
      <c r="O11" s="148"/>
      <c r="P11" s="148"/>
      <c r="Q11" s="148" t="str">
        <f>IF(シート1_申込情報入力!$D$21="","",シート1_申込情報入力!$D$21)</f>
        <v/>
      </c>
      <c r="R11" s="148"/>
      <c r="S11" s="148"/>
      <c r="T11" s="148" t="str">
        <f>IF(シート1_申込情報入力!$E$21="","",シート1_申込情報入力!$E$21)</f>
        <v/>
      </c>
      <c r="U11" s="148"/>
      <c r="V11" s="148"/>
      <c r="W11" s="148"/>
      <c r="X11" s="138" t="str">
        <f>IF(シート1_申込情報入力!$F$21="","",シート1_申込情報入力!$F$21)</f>
        <v/>
      </c>
      <c r="Y11" s="138"/>
      <c r="Z11" s="138"/>
      <c r="AA11" s="138"/>
      <c r="AB11" s="138"/>
    </row>
    <row r="12" spans="2:35" ht="26.1" customHeight="1">
      <c r="L12" s="84" t="s">
        <v>48</v>
      </c>
    </row>
    <row r="13" spans="2:35" ht="26.1" customHeight="1">
      <c r="B13" s="63" t="s">
        <v>49</v>
      </c>
    </row>
    <row r="14" spans="2:35" ht="30" customHeight="1">
      <c r="B14" s="155" t="s">
        <v>77</v>
      </c>
      <c r="C14" s="155"/>
      <c r="D14" s="65"/>
      <c r="E14" s="65"/>
      <c r="F14" s="65"/>
      <c r="G14" s="65"/>
      <c r="H14" s="65"/>
      <c r="I14" s="67">
        <f>IF($B$14="",0,1)</f>
        <v>1</v>
      </c>
      <c r="J14" s="155" t="s">
        <v>76</v>
      </c>
      <c r="K14" s="155"/>
      <c r="L14" s="68"/>
      <c r="M14" s="66"/>
      <c r="N14" s="66"/>
      <c r="O14" s="66"/>
      <c r="P14" s="66"/>
      <c r="Q14" s="66"/>
      <c r="R14" s="155" t="s">
        <v>75</v>
      </c>
      <c r="S14" s="155"/>
      <c r="U14" s="65"/>
      <c r="V14" s="65"/>
      <c r="W14" s="65"/>
      <c r="X14" s="65"/>
      <c r="Y14" s="65"/>
      <c r="Z14" s="155" t="s">
        <v>74</v>
      </c>
      <c r="AA14" s="155"/>
      <c r="AB14" s="65"/>
    </row>
    <row r="15" spans="2:35" ht="38.1" customHeight="1">
      <c r="B15" s="86" t="s">
        <v>20</v>
      </c>
      <c r="C15" s="33" t="s">
        <v>51</v>
      </c>
      <c r="D15" s="33" t="s">
        <v>50</v>
      </c>
      <c r="E15" s="33" t="s">
        <v>25</v>
      </c>
      <c r="F15" s="33" t="s">
        <v>26</v>
      </c>
      <c r="G15" s="33" t="s">
        <v>27</v>
      </c>
      <c r="H15" s="33" t="s">
        <v>28</v>
      </c>
      <c r="I15" s="65"/>
      <c r="J15" s="86" t="s">
        <v>20</v>
      </c>
      <c r="K15" s="33" t="s">
        <v>51</v>
      </c>
      <c r="L15" s="33" t="s">
        <v>50</v>
      </c>
      <c r="M15" s="33" t="s">
        <v>25</v>
      </c>
      <c r="N15" s="33" t="s">
        <v>26</v>
      </c>
      <c r="O15" s="33" t="s">
        <v>27</v>
      </c>
      <c r="P15" s="33" t="s">
        <v>28</v>
      </c>
      <c r="Q15" s="65"/>
      <c r="R15" s="86" t="s">
        <v>20</v>
      </c>
      <c r="S15" s="33" t="s">
        <v>51</v>
      </c>
      <c r="T15" s="33" t="s">
        <v>50</v>
      </c>
      <c r="U15" s="33" t="s">
        <v>25</v>
      </c>
      <c r="V15" s="33" t="s">
        <v>26</v>
      </c>
      <c r="W15" s="33" t="s">
        <v>27</v>
      </c>
      <c r="X15" s="33" t="s">
        <v>28</v>
      </c>
      <c r="Y15" s="65"/>
      <c r="Z15" s="33" t="s">
        <v>20</v>
      </c>
      <c r="AA15" s="33" t="s">
        <v>51</v>
      </c>
      <c r="AB15" s="33" t="s">
        <v>50</v>
      </c>
      <c r="AC15" s="33" t="s">
        <v>25</v>
      </c>
      <c r="AD15" s="33" t="s">
        <v>26</v>
      </c>
      <c r="AE15" s="33" t="s">
        <v>27</v>
      </c>
      <c r="AF15" s="33" t="s">
        <v>28</v>
      </c>
      <c r="AG15" s="33" t="s">
        <v>95</v>
      </c>
    </row>
    <row r="16" spans="2:35" ht="50.1" customHeight="1">
      <c r="B16" s="112" t="str" cm="1">
        <f t="array" ref="B16">IFERROR(_xlfn._xlws.FILTER(シート1_申込情報入力!$AC$25:$AI$54,シート1_申込情報入力!$AC$25:$AC$54=シート2_申込書!$B$14),"")</f>
        <v/>
      </c>
      <c r="C16" s="112"/>
      <c r="D16" s="112"/>
      <c r="E16" s="112"/>
      <c r="F16" s="112"/>
      <c r="G16" s="112"/>
      <c r="H16" s="112"/>
      <c r="I16" s="112"/>
      <c r="J16" s="112" t="str" cm="1">
        <f t="array" ref="J16">_xlfn._xlws.FILTER(シート1_申込情報入力!$AC$25:$AI$54,シート1_申込情報入力!$AC$25:$AC$54=$J$14,"")</f>
        <v/>
      </c>
      <c r="K16" s="112"/>
      <c r="L16" s="112"/>
      <c r="M16" s="112"/>
      <c r="N16" s="112"/>
      <c r="O16" s="112"/>
      <c r="P16" s="112"/>
      <c r="Q16" s="113"/>
      <c r="R16" s="112" t="str" cm="1">
        <f t="array" ref="R16">_xlfn._xlws.FILTER(シート1_申込情報入力!$AC$25:$AI$54,シート1_申込情報入力!$AC$25:$AC$54=$R$14,"")</f>
        <v/>
      </c>
      <c r="S16" s="112"/>
      <c r="T16" s="112"/>
      <c r="U16" s="112"/>
      <c r="V16" s="112"/>
      <c r="W16" s="112"/>
      <c r="X16" s="112"/>
      <c r="Y16" s="113"/>
      <c r="Z16" s="112" t="str" cm="1">
        <f t="array" ref="Z16">_xlfn._xlws.FILTER(シート1_申込情報入力!$AC$25:$AJ$54,シート1_申込情報入力!$AC$25:$AC$54=$Z$14,"")</f>
        <v/>
      </c>
      <c r="AA16" s="112"/>
      <c r="AB16" s="112"/>
      <c r="AC16" s="112"/>
      <c r="AD16" s="112"/>
      <c r="AE16" s="112"/>
      <c r="AF16" s="112"/>
      <c r="AG16" s="136"/>
    </row>
    <row r="17" spans="2:33" ht="50.1" customHeight="1">
      <c r="B17" s="112"/>
      <c r="C17" s="112"/>
      <c r="D17" s="112"/>
      <c r="E17" s="112"/>
      <c r="F17" s="112"/>
      <c r="G17" s="112"/>
      <c r="H17" s="112"/>
      <c r="I17" s="113"/>
      <c r="J17" s="112"/>
      <c r="K17" s="112"/>
      <c r="L17" s="112"/>
      <c r="M17" s="112"/>
      <c r="N17" s="112"/>
      <c r="O17" s="112"/>
      <c r="P17" s="112"/>
      <c r="Q17" s="113"/>
      <c r="R17" s="112"/>
      <c r="S17" s="112"/>
      <c r="T17" s="112"/>
      <c r="U17" s="112"/>
      <c r="V17" s="112"/>
      <c r="W17" s="112"/>
      <c r="X17" s="112"/>
      <c r="Y17" s="113"/>
      <c r="Z17" s="112"/>
      <c r="AA17" s="112"/>
      <c r="AB17" s="112"/>
      <c r="AC17" s="112"/>
      <c r="AD17" s="112"/>
      <c r="AE17" s="112"/>
      <c r="AF17" s="112"/>
      <c r="AG17" s="136"/>
    </row>
    <row r="18" spans="2:33" ht="50.1" customHeight="1">
      <c r="B18" s="112"/>
      <c r="C18" s="112"/>
      <c r="D18" s="112"/>
      <c r="E18" s="112"/>
      <c r="F18" s="112"/>
      <c r="G18" s="112"/>
      <c r="H18" s="112"/>
      <c r="I18" s="113"/>
      <c r="J18" s="112"/>
      <c r="K18" s="112"/>
      <c r="L18" s="112"/>
      <c r="M18" s="112"/>
      <c r="N18" s="112"/>
      <c r="O18" s="112"/>
      <c r="P18" s="112"/>
      <c r="Q18" s="113"/>
      <c r="R18" s="112"/>
      <c r="S18" s="112"/>
      <c r="T18" s="112"/>
      <c r="U18" s="112"/>
      <c r="V18" s="112"/>
      <c r="W18" s="112"/>
      <c r="X18" s="112"/>
      <c r="Y18" s="113"/>
      <c r="Z18" s="112"/>
      <c r="AA18" s="112"/>
      <c r="AB18" s="112"/>
      <c r="AC18" s="112"/>
      <c r="AD18" s="112"/>
      <c r="AE18" s="112"/>
      <c r="AF18" s="112"/>
      <c r="AG18" s="136"/>
    </row>
    <row r="19" spans="2:33" ht="50.1" customHeight="1">
      <c r="B19" s="112"/>
      <c r="C19" s="112"/>
      <c r="D19" s="112"/>
      <c r="E19" s="112"/>
      <c r="F19" s="112"/>
      <c r="G19" s="112"/>
      <c r="H19" s="112"/>
      <c r="I19" s="113"/>
      <c r="J19" s="112"/>
      <c r="K19" s="112"/>
      <c r="L19" s="112"/>
      <c r="M19" s="112"/>
      <c r="N19" s="112"/>
      <c r="O19" s="112"/>
      <c r="P19" s="112"/>
      <c r="Q19" s="113"/>
      <c r="R19" s="112"/>
      <c r="S19" s="112"/>
      <c r="T19" s="112"/>
      <c r="U19" s="112"/>
      <c r="V19" s="112"/>
      <c r="W19" s="112"/>
      <c r="X19" s="112"/>
      <c r="Y19" s="113"/>
      <c r="Z19" s="112"/>
      <c r="AA19" s="112"/>
      <c r="AB19" s="112"/>
      <c r="AC19" s="112"/>
      <c r="AD19" s="112"/>
      <c r="AE19" s="112"/>
      <c r="AF19" s="112"/>
      <c r="AG19" s="136"/>
    </row>
    <row r="20" spans="2:33" ht="50.1" customHeight="1">
      <c r="B20" s="112"/>
      <c r="C20" s="112"/>
      <c r="D20" s="112"/>
      <c r="E20" s="112"/>
      <c r="F20" s="112"/>
      <c r="G20" s="112"/>
      <c r="H20" s="112"/>
      <c r="I20" s="113"/>
      <c r="J20" s="112"/>
      <c r="K20" s="112"/>
      <c r="L20" s="112"/>
      <c r="M20" s="112"/>
      <c r="N20" s="112"/>
      <c r="O20" s="112"/>
      <c r="P20" s="112"/>
      <c r="Q20" s="113"/>
      <c r="R20" s="112"/>
      <c r="S20" s="112"/>
      <c r="T20" s="112"/>
      <c r="U20" s="112"/>
      <c r="V20" s="112"/>
      <c r="W20" s="112"/>
      <c r="X20" s="112"/>
      <c r="Y20" s="113"/>
      <c r="Z20" s="112"/>
      <c r="AA20" s="112"/>
      <c r="AB20" s="112"/>
      <c r="AC20" s="112"/>
      <c r="AD20" s="112"/>
      <c r="AE20" s="112"/>
      <c r="AF20" s="112"/>
      <c r="AG20" s="136"/>
    </row>
    <row r="21" spans="2:33" ht="50.1" customHeight="1">
      <c r="B21" s="112"/>
      <c r="C21" s="112"/>
      <c r="D21" s="112"/>
      <c r="E21" s="112"/>
      <c r="F21" s="112"/>
      <c r="G21" s="112"/>
      <c r="H21" s="112"/>
      <c r="I21" s="113"/>
      <c r="J21" s="112"/>
      <c r="K21" s="112"/>
      <c r="L21" s="112"/>
      <c r="M21" s="112"/>
      <c r="N21" s="112"/>
      <c r="O21" s="112"/>
      <c r="P21" s="112"/>
      <c r="Q21" s="113"/>
      <c r="R21" s="112"/>
      <c r="S21" s="112"/>
      <c r="T21" s="112"/>
      <c r="U21" s="112"/>
      <c r="V21" s="112"/>
      <c r="W21" s="112"/>
      <c r="X21" s="112"/>
      <c r="Y21" s="113"/>
      <c r="Z21" s="112"/>
      <c r="AA21" s="112"/>
      <c r="AB21" s="112"/>
      <c r="AC21" s="112"/>
      <c r="AD21" s="112"/>
      <c r="AE21" s="112"/>
      <c r="AF21" s="112"/>
      <c r="AG21" s="136"/>
    </row>
    <row r="22" spans="2:33" ht="50.1" customHeight="1">
      <c r="B22" s="112"/>
      <c r="C22" s="112"/>
      <c r="D22" s="112"/>
      <c r="E22" s="112"/>
      <c r="F22" s="112"/>
      <c r="G22" s="112"/>
      <c r="H22" s="112"/>
      <c r="I22" s="113"/>
      <c r="J22" s="112"/>
      <c r="K22" s="112"/>
      <c r="L22" s="112"/>
      <c r="M22" s="112"/>
      <c r="N22" s="112"/>
      <c r="O22" s="112"/>
      <c r="P22" s="112"/>
      <c r="Q22" s="113"/>
      <c r="R22" s="112"/>
      <c r="S22" s="112"/>
      <c r="T22" s="112"/>
      <c r="U22" s="112"/>
      <c r="V22" s="112"/>
      <c r="W22" s="112"/>
      <c r="X22" s="112"/>
      <c r="Y22" s="113"/>
      <c r="Z22" s="112"/>
      <c r="AA22" s="112"/>
      <c r="AB22" s="112"/>
      <c r="AC22" s="112"/>
      <c r="AD22" s="112"/>
      <c r="AE22" s="112"/>
      <c r="AF22" s="112"/>
      <c r="AG22" s="136"/>
    </row>
    <row r="23" spans="2:33" ht="50.1" customHeight="1">
      <c r="B23" s="112"/>
      <c r="C23" s="112"/>
      <c r="D23" s="112"/>
      <c r="E23" s="112"/>
      <c r="F23" s="112"/>
      <c r="G23" s="112"/>
      <c r="H23" s="112"/>
      <c r="I23" s="113"/>
      <c r="J23" s="112"/>
      <c r="K23" s="112"/>
      <c r="L23" s="112"/>
      <c r="M23" s="112"/>
      <c r="N23" s="112"/>
      <c r="O23" s="112"/>
      <c r="P23" s="112"/>
      <c r="Q23" s="113"/>
      <c r="R23" s="112"/>
      <c r="S23" s="112"/>
      <c r="T23" s="112"/>
      <c r="U23" s="112"/>
      <c r="V23" s="112"/>
      <c r="W23" s="112"/>
      <c r="X23" s="112"/>
      <c r="Y23" s="113"/>
      <c r="Z23" s="112"/>
      <c r="AA23" s="112"/>
      <c r="AB23" s="112"/>
      <c r="AC23" s="112"/>
      <c r="AD23" s="112"/>
      <c r="AE23" s="112"/>
      <c r="AF23" s="112"/>
      <c r="AG23" s="136"/>
    </row>
    <row r="24" spans="2:33" ht="50.1" customHeight="1">
      <c r="B24" s="112"/>
      <c r="C24" s="112"/>
      <c r="D24" s="112"/>
      <c r="E24" s="112"/>
      <c r="F24" s="112"/>
      <c r="G24" s="112"/>
      <c r="H24" s="112"/>
      <c r="I24" s="113"/>
      <c r="J24" s="112"/>
      <c r="K24" s="112"/>
      <c r="L24" s="112"/>
      <c r="M24" s="112"/>
      <c r="N24" s="112"/>
      <c r="O24" s="112"/>
      <c r="P24" s="112"/>
      <c r="Q24" s="113"/>
      <c r="R24" s="112"/>
      <c r="S24" s="112"/>
      <c r="T24" s="112"/>
      <c r="U24" s="112"/>
      <c r="V24" s="112"/>
      <c r="W24" s="112"/>
      <c r="X24" s="112"/>
      <c r="Y24" s="113"/>
      <c r="Z24" s="112"/>
      <c r="AA24" s="112"/>
      <c r="AB24" s="112"/>
      <c r="AC24" s="112"/>
      <c r="AD24" s="112"/>
      <c r="AE24" s="112"/>
      <c r="AF24" s="112"/>
      <c r="AG24" s="136"/>
    </row>
    <row r="25" spans="2:33" ht="50.1" customHeight="1">
      <c r="B25" s="112"/>
      <c r="C25" s="112"/>
      <c r="D25" s="112"/>
      <c r="E25" s="112"/>
      <c r="F25" s="112"/>
      <c r="G25" s="112"/>
      <c r="H25" s="112"/>
      <c r="I25" s="113"/>
      <c r="J25" s="112"/>
      <c r="K25" s="112"/>
      <c r="L25" s="112"/>
      <c r="M25" s="112"/>
      <c r="N25" s="112"/>
      <c r="O25" s="112"/>
      <c r="P25" s="112"/>
      <c r="Q25" s="113"/>
      <c r="R25" s="112"/>
      <c r="S25" s="112"/>
      <c r="T25" s="112"/>
      <c r="U25" s="112"/>
      <c r="V25" s="112"/>
      <c r="W25" s="112"/>
      <c r="X25" s="112"/>
      <c r="Y25" s="113"/>
      <c r="Z25" s="112"/>
      <c r="AA25" s="112"/>
      <c r="AB25" s="112"/>
      <c r="AC25" s="112"/>
      <c r="AD25" s="112"/>
      <c r="AE25" s="112"/>
      <c r="AF25" s="112"/>
      <c r="AG25" s="136"/>
    </row>
    <row r="26" spans="2:33" ht="50.1" customHeight="1">
      <c r="B26" s="112"/>
      <c r="C26" s="112"/>
      <c r="D26" s="112"/>
      <c r="E26" s="112"/>
      <c r="F26" s="112"/>
      <c r="G26" s="112"/>
      <c r="H26" s="112"/>
      <c r="I26" s="113"/>
      <c r="J26" s="112"/>
      <c r="K26" s="112"/>
      <c r="L26" s="112"/>
      <c r="M26" s="112"/>
      <c r="N26" s="112"/>
      <c r="O26" s="112"/>
      <c r="P26" s="112"/>
      <c r="Q26" s="113"/>
      <c r="R26" s="112"/>
      <c r="S26" s="112"/>
      <c r="T26" s="112"/>
      <c r="U26" s="112"/>
      <c r="V26" s="112"/>
      <c r="W26" s="112"/>
      <c r="X26" s="112"/>
      <c r="Y26" s="113"/>
      <c r="Z26" s="112"/>
      <c r="AA26" s="112"/>
      <c r="AB26" s="112"/>
      <c r="AC26" s="112"/>
      <c r="AD26" s="112"/>
      <c r="AE26" s="112"/>
      <c r="AF26" s="112"/>
      <c r="AG26" s="136"/>
    </row>
    <row r="27" spans="2:33" ht="50.1" customHeight="1">
      <c r="B27" s="112"/>
      <c r="C27" s="112"/>
      <c r="D27" s="112"/>
      <c r="E27" s="112"/>
      <c r="F27" s="112"/>
      <c r="G27" s="112"/>
      <c r="H27" s="112"/>
      <c r="I27" s="113"/>
      <c r="J27" s="112"/>
      <c r="K27" s="112"/>
      <c r="L27" s="112"/>
      <c r="M27" s="112"/>
      <c r="N27" s="112"/>
      <c r="O27" s="112"/>
      <c r="P27" s="112"/>
      <c r="Q27" s="113"/>
      <c r="R27" s="112"/>
      <c r="S27" s="112"/>
      <c r="T27" s="112"/>
      <c r="U27" s="112"/>
      <c r="V27" s="112"/>
      <c r="W27" s="112"/>
      <c r="X27" s="112"/>
      <c r="Y27" s="113"/>
      <c r="Z27" s="112"/>
      <c r="AA27" s="112"/>
      <c r="AB27" s="112"/>
      <c r="AC27" s="112"/>
      <c r="AD27" s="112"/>
      <c r="AE27" s="112"/>
      <c r="AF27" s="112"/>
      <c r="AG27" s="136"/>
    </row>
    <row r="28" spans="2:33" ht="50.1" customHeight="1">
      <c r="B28" s="112"/>
      <c r="C28" s="112"/>
      <c r="D28" s="112"/>
      <c r="E28" s="112"/>
      <c r="F28" s="112"/>
      <c r="G28" s="112"/>
      <c r="H28" s="112"/>
      <c r="I28" s="113"/>
      <c r="J28" s="112"/>
      <c r="K28" s="112"/>
      <c r="L28" s="112"/>
      <c r="M28" s="112"/>
      <c r="N28" s="112"/>
      <c r="O28" s="112"/>
      <c r="P28" s="112"/>
      <c r="Q28" s="113"/>
      <c r="R28" s="112"/>
      <c r="S28" s="112"/>
      <c r="T28" s="112"/>
      <c r="U28" s="112"/>
      <c r="V28" s="112"/>
      <c r="W28" s="112"/>
      <c r="X28" s="112"/>
      <c r="Y28" s="113"/>
      <c r="Z28" s="112"/>
      <c r="AA28" s="112"/>
      <c r="AB28" s="112"/>
      <c r="AC28" s="112"/>
      <c r="AD28" s="112"/>
      <c r="AE28" s="112"/>
      <c r="AF28" s="112"/>
      <c r="AG28" s="136"/>
    </row>
    <row r="29" spans="2:33" ht="50.1" customHeight="1">
      <c r="B29" s="112"/>
      <c r="C29" s="112"/>
      <c r="D29" s="112"/>
      <c r="E29" s="112"/>
      <c r="F29" s="112"/>
      <c r="G29" s="112"/>
      <c r="H29" s="112"/>
      <c r="I29" s="113"/>
      <c r="J29" s="112"/>
      <c r="K29" s="112"/>
      <c r="L29" s="112"/>
      <c r="M29" s="112"/>
      <c r="N29" s="112"/>
      <c r="O29" s="112"/>
      <c r="P29" s="112"/>
      <c r="Q29" s="113"/>
      <c r="R29" s="112"/>
      <c r="S29" s="112"/>
      <c r="T29" s="112"/>
      <c r="U29" s="112"/>
      <c r="V29" s="112"/>
      <c r="W29" s="112"/>
      <c r="X29" s="112"/>
      <c r="Y29" s="113"/>
      <c r="Z29" s="112"/>
      <c r="AA29" s="112"/>
      <c r="AB29" s="112"/>
      <c r="AC29" s="112"/>
      <c r="AD29" s="112"/>
      <c r="AE29" s="112"/>
      <c r="AF29" s="112"/>
      <c r="AG29" s="136"/>
    </row>
    <row r="30" spans="2:33" ht="50.1" customHeight="1">
      <c r="B30" s="112"/>
      <c r="C30" s="112"/>
      <c r="D30" s="112"/>
      <c r="E30" s="112"/>
      <c r="F30" s="112"/>
      <c r="G30" s="112"/>
      <c r="H30" s="112"/>
      <c r="I30" s="113"/>
      <c r="J30" s="112"/>
      <c r="K30" s="112"/>
      <c r="L30" s="112"/>
      <c r="M30" s="112"/>
      <c r="N30" s="112"/>
      <c r="O30" s="112"/>
      <c r="P30" s="112"/>
      <c r="Q30" s="113"/>
      <c r="R30" s="112"/>
      <c r="S30" s="112"/>
      <c r="T30" s="112"/>
      <c r="U30" s="112"/>
      <c r="V30" s="112"/>
      <c r="W30" s="112"/>
      <c r="X30" s="112"/>
      <c r="Y30" s="113"/>
      <c r="Z30" s="112"/>
      <c r="AA30" s="112"/>
      <c r="AB30" s="112"/>
      <c r="AC30" s="112"/>
      <c r="AD30" s="112"/>
      <c r="AE30" s="112"/>
      <c r="AF30" s="112"/>
      <c r="AG30" s="136"/>
    </row>
    <row r="31" spans="2:33" ht="50.1" customHeight="1">
      <c r="B31" s="112"/>
      <c r="C31" s="112"/>
      <c r="D31" s="112"/>
      <c r="E31" s="112"/>
      <c r="F31" s="112"/>
      <c r="G31" s="112"/>
      <c r="H31" s="112"/>
      <c r="I31" s="113"/>
      <c r="J31" s="112"/>
      <c r="K31" s="112"/>
      <c r="L31" s="112"/>
      <c r="M31" s="112"/>
      <c r="N31" s="112"/>
      <c r="O31" s="112"/>
      <c r="P31" s="112"/>
      <c r="Q31" s="113"/>
      <c r="R31" s="112"/>
      <c r="S31" s="112"/>
      <c r="T31" s="112"/>
      <c r="U31" s="112"/>
      <c r="V31" s="112"/>
      <c r="W31" s="112"/>
      <c r="X31" s="112"/>
      <c r="Y31" s="113"/>
      <c r="Z31" s="112"/>
      <c r="AA31" s="112"/>
      <c r="AB31" s="112"/>
      <c r="AC31" s="112"/>
      <c r="AD31" s="112"/>
      <c r="AE31" s="112"/>
      <c r="AF31" s="112"/>
      <c r="AG31" s="136"/>
    </row>
    <row r="32" spans="2:33" ht="50.1" customHeight="1">
      <c r="B32" s="112"/>
      <c r="C32" s="112"/>
      <c r="D32" s="112"/>
      <c r="E32" s="112"/>
      <c r="F32" s="112"/>
      <c r="G32" s="112"/>
      <c r="H32" s="112"/>
      <c r="I32" s="113"/>
      <c r="J32" s="112"/>
      <c r="K32" s="112"/>
      <c r="L32" s="112"/>
      <c r="M32" s="112"/>
      <c r="N32" s="112"/>
      <c r="O32" s="112"/>
      <c r="P32" s="112"/>
      <c r="Q32" s="113"/>
      <c r="R32" s="112"/>
      <c r="S32" s="112"/>
      <c r="T32" s="112"/>
      <c r="U32" s="112"/>
      <c r="V32" s="112"/>
      <c r="W32" s="112"/>
      <c r="X32" s="112"/>
      <c r="Y32" s="113"/>
      <c r="Z32" s="112"/>
      <c r="AA32" s="112"/>
      <c r="AB32" s="112"/>
      <c r="AC32" s="112"/>
      <c r="AD32" s="112"/>
      <c r="AE32" s="112"/>
      <c r="AF32" s="112"/>
      <c r="AG32" s="136"/>
    </row>
    <row r="33" spans="2:33" ht="50.1" customHeight="1">
      <c r="B33" s="112"/>
      <c r="C33" s="112"/>
      <c r="D33" s="112"/>
      <c r="E33" s="112"/>
      <c r="F33" s="112"/>
      <c r="G33" s="112"/>
      <c r="H33" s="112"/>
      <c r="I33" s="113"/>
      <c r="J33" s="112"/>
      <c r="K33" s="112"/>
      <c r="L33" s="112"/>
      <c r="M33" s="112"/>
      <c r="N33" s="112"/>
      <c r="O33" s="112"/>
      <c r="P33" s="112"/>
      <c r="Q33" s="113"/>
      <c r="R33" s="112"/>
      <c r="S33" s="112"/>
      <c r="T33" s="112"/>
      <c r="U33" s="112"/>
      <c r="V33" s="112"/>
      <c r="W33" s="112"/>
      <c r="X33" s="112"/>
      <c r="Y33" s="113"/>
      <c r="Z33" s="112"/>
      <c r="AA33" s="112"/>
      <c r="AB33" s="112"/>
      <c r="AC33" s="112"/>
      <c r="AD33" s="112"/>
      <c r="AE33" s="112"/>
      <c r="AF33" s="112"/>
      <c r="AG33" s="136"/>
    </row>
    <row r="34" spans="2:33" ht="50.1" customHeight="1">
      <c r="B34" s="112"/>
      <c r="C34" s="112"/>
      <c r="D34" s="112"/>
      <c r="E34" s="112"/>
      <c r="F34" s="112"/>
      <c r="G34" s="112"/>
      <c r="H34" s="112"/>
      <c r="I34" s="113"/>
      <c r="J34" s="112"/>
      <c r="K34" s="112"/>
      <c r="L34" s="112"/>
      <c r="M34" s="112"/>
      <c r="N34" s="112"/>
      <c r="O34" s="112"/>
      <c r="P34" s="112"/>
      <c r="Q34" s="113"/>
      <c r="R34" s="112"/>
      <c r="S34" s="112"/>
      <c r="T34" s="112"/>
      <c r="U34" s="112"/>
      <c r="V34" s="112"/>
      <c r="W34" s="112"/>
      <c r="X34" s="112"/>
      <c r="Y34" s="113"/>
      <c r="Z34" s="112"/>
      <c r="AA34" s="112"/>
      <c r="AB34" s="112"/>
      <c r="AC34" s="112"/>
      <c r="AD34" s="112"/>
      <c r="AE34" s="112"/>
      <c r="AF34" s="112"/>
      <c r="AG34" s="137"/>
    </row>
    <row r="35" spans="2:33" ht="50.1" customHeight="1">
      <c r="B35" s="112"/>
      <c r="C35" s="112"/>
      <c r="D35" s="112"/>
      <c r="E35" s="112"/>
      <c r="F35" s="112"/>
      <c r="G35" s="112"/>
      <c r="H35" s="112"/>
      <c r="I35" s="113"/>
      <c r="J35" s="112"/>
      <c r="K35" s="112"/>
      <c r="L35" s="112"/>
      <c r="M35" s="112"/>
      <c r="N35" s="112"/>
      <c r="O35" s="112"/>
      <c r="P35" s="112"/>
      <c r="Q35" s="113"/>
      <c r="R35" s="113"/>
      <c r="S35" s="113"/>
      <c r="T35" s="113"/>
      <c r="U35" s="113"/>
      <c r="V35" s="113"/>
      <c r="W35" s="113"/>
      <c r="X35" s="113"/>
      <c r="Y35" s="113"/>
      <c r="Z35" s="112"/>
      <c r="AA35" s="112"/>
      <c r="AB35" s="112"/>
      <c r="AC35" s="112"/>
      <c r="AD35" s="112"/>
      <c r="AE35" s="112"/>
      <c r="AF35" s="112"/>
      <c r="AG35" s="137"/>
    </row>
    <row r="36" spans="2:33" ht="36" customHeight="1" thickBot="1">
      <c r="C36" s="150" t="s">
        <v>82</v>
      </c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1">
        <f>シート1_申込情報入力!$D$7</f>
        <v>0</v>
      </c>
      <c r="O36" s="151"/>
      <c r="P36" s="151"/>
      <c r="Q36" s="151"/>
      <c r="R36" s="151"/>
      <c r="S36" s="152" t="str">
        <f>シート1_申込情報入力!$D$8&amp;"長"</f>
        <v>長</v>
      </c>
      <c r="T36" s="152"/>
      <c r="U36" s="152"/>
      <c r="V36" s="152"/>
      <c r="W36" s="152"/>
      <c r="X36" s="111"/>
      <c r="Y36" s="153">
        <f>シート1_申込情報入力!$D$10</f>
        <v>0</v>
      </c>
      <c r="Z36" s="153"/>
      <c r="AA36" s="153"/>
      <c r="AB36" s="153"/>
      <c r="AC36" s="111"/>
      <c r="AD36" s="132"/>
      <c r="AE36" s="85" t="s">
        <v>53</v>
      </c>
      <c r="AF36" s="85"/>
      <c r="AG36" s="132"/>
    </row>
  </sheetData>
  <mergeCells count="36">
    <mergeCell ref="C36:M36"/>
    <mergeCell ref="N36:R36"/>
    <mergeCell ref="S36:W36"/>
    <mergeCell ref="Y36:AB36"/>
    <mergeCell ref="E9:I9"/>
    <mergeCell ref="E10:I10"/>
    <mergeCell ref="X11:AB11"/>
    <mergeCell ref="M9:P9"/>
    <mergeCell ref="M10:P10"/>
    <mergeCell ref="M11:P11"/>
    <mergeCell ref="Q11:S11"/>
    <mergeCell ref="Z14:AA14"/>
    <mergeCell ref="R14:S14"/>
    <mergeCell ref="J14:K14"/>
    <mergeCell ref="B14:C14"/>
    <mergeCell ref="Q10:S10"/>
    <mergeCell ref="T11:W11"/>
    <mergeCell ref="M7:P7"/>
    <mergeCell ref="M8:P8"/>
    <mergeCell ref="Q7:S7"/>
    <mergeCell ref="Q8:S8"/>
    <mergeCell ref="Q9:S9"/>
    <mergeCell ref="X9:AB9"/>
    <mergeCell ref="X10:AB10"/>
    <mergeCell ref="B2:AG2"/>
    <mergeCell ref="B3:AG3"/>
    <mergeCell ref="B4:AG4"/>
    <mergeCell ref="B5:AG5"/>
    <mergeCell ref="X7:AB7"/>
    <mergeCell ref="D7:J7"/>
    <mergeCell ref="D8:J8"/>
    <mergeCell ref="X8:AB8"/>
    <mergeCell ref="T7:W7"/>
    <mergeCell ref="T8:W8"/>
    <mergeCell ref="T9:W9"/>
    <mergeCell ref="T10:W10"/>
  </mergeCells>
  <phoneticPr fontId="3"/>
  <conditionalFormatting sqref="B14 J14 R14">
    <cfRule type="containsBlanks" dxfId="7" priority="15">
      <formula>LEN(TRIM(B14))=0</formula>
    </cfRule>
  </conditionalFormatting>
  <conditionalFormatting sqref="B16:H35">
    <cfRule type="expression" dxfId="6" priority="11">
      <formula>$I$14=0</formula>
    </cfRule>
    <cfRule type="expression" dxfId="5" priority="12">
      <formula>COUNTA($C16)=1</formula>
    </cfRule>
  </conditionalFormatting>
  <conditionalFormatting sqref="J16:P35">
    <cfRule type="expression" dxfId="4" priority="32">
      <formula>#REF!=0</formula>
    </cfRule>
    <cfRule type="expression" dxfId="3" priority="33" stopIfTrue="1">
      <formula>COUNTA($K16)=1</formula>
    </cfRule>
  </conditionalFormatting>
  <conditionalFormatting sqref="R16:X35">
    <cfRule type="expression" dxfId="2" priority="31">
      <formula>COUNTA($S16)=1</formula>
    </cfRule>
  </conditionalFormatting>
  <conditionalFormatting sqref="Z14">
    <cfRule type="containsBlanks" dxfId="1" priority="6">
      <formula>LEN(TRIM(Z14))=0</formula>
    </cfRule>
  </conditionalFormatting>
  <conditionalFormatting sqref="Z16:AG35">
    <cfRule type="expression" dxfId="0" priority="1" stopIfTrue="1">
      <formula>COUNTA($AA16)=1</formula>
    </cfRule>
  </conditionalFormatting>
  <dataValidations count="1">
    <dataValidation type="list" allowBlank="1" showInputMessage="1" showErrorMessage="1" sqref="B14 J14 R14 Z14" xr:uid="{8DA5D78E-093D-DD4C-AE01-19D19059A976}">
      <formula1>種別</formula1>
    </dataValidation>
  </dataValidations>
  <printOptions horizontalCentered="1"/>
  <pageMargins left="0.23622047244094491" right="0.23622047244094491" top="0.39370078740157483" bottom="0.39370078740157483" header="0" footer="0.31496062992125984"/>
  <pageSetup paperSize="9" scale="3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1858B-6889-BB49-B79A-8DF543F1754B}">
  <sheetPr>
    <pageSetUpPr fitToPage="1"/>
  </sheetPr>
  <dimension ref="A1:J44"/>
  <sheetViews>
    <sheetView workbookViewId="0">
      <selection activeCell="E18" sqref="E18"/>
    </sheetView>
  </sheetViews>
  <sheetFormatPr defaultColWidth="9" defaultRowHeight="13.5"/>
  <cols>
    <col min="1" max="9" width="9" style="35"/>
    <col min="10" max="10" width="7" style="35" customWidth="1"/>
    <col min="11" max="16384" width="9" style="35"/>
  </cols>
  <sheetData>
    <row r="1" spans="1:10">
      <c r="G1" s="156" t="str">
        <f>IF(シート1_申込情報入力!$D$7&lt;&gt;"",シート1_申込情報入力!D7,"")</f>
        <v/>
      </c>
      <c r="H1" s="156"/>
      <c r="I1" s="156"/>
    </row>
    <row r="2" spans="1:10" ht="14.25">
      <c r="A2" s="36"/>
    </row>
    <row r="3" spans="1:10" ht="28.5">
      <c r="A3" s="157" t="s">
        <v>56</v>
      </c>
      <c r="B3" s="157"/>
      <c r="C3" s="157"/>
      <c r="D3" s="157"/>
      <c r="E3" s="157"/>
      <c r="F3" s="157"/>
      <c r="G3" s="157"/>
      <c r="H3" s="157"/>
      <c r="I3" s="157"/>
      <c r="J3" s="157"/>
    </row>
    <row r="6" spans="1:10" ht="18" thickBot="1">
      <c r="A6" s="158" t="str">
        <f>IF(シート1_申込情報入力!$D$8&lt;&gt;"",シート1_申込情報入力!$D$8,"")</f>
        <v/>
      </c>
      <c r="B6" s="158"/>
      <c r="C6" s="158"/>
      <c r="D6" s="158"/>
      <c r="E6" s="158"/>
    </row>
    <row r="10" spans="1:10" ht="26.25" customHeight="1">
      <c r="B10" s="159"/>
      <c r="C10" s="159" t="s">
        <v>57</v>
      </c>
      <c r="D10" s="159"/>
      <c r="E10" s="164" t="s">
        <v>58</v>
      </c>
      <c r="F10" s="165"/>
      <c r="G10" s="160" t="s">
        <v>59</v>
      </c>
    </row>
    <row r="11" spans="1:10" ht="26.25" customHeight="1">
      <c r="B11" s="159"/>
      <c r="C11" s="38" t="s">
        <v>60</v>
      </c>
      <c r="D11" s="39" t="s">
        <v>61</v>
      </c>
      <c r="E11" s="38" t="s">
        <v>60</v>
      </c>
      <c r="F11" s="40" t="s">
        <v>61</v>
      </c>
      <c r="G11" s="161"/>
    </row>
    <row r="12" spans="1:10" ht="26.25" customHeight="1">
      <c r="B12" s="41" t="s">
        <v>62</v>
      </c>
      <c r="C12" s="42">
        <f>COUNTIFS(シート1_申込情報入力!$I$25:$I$54,"C1",シート1_申込情報入力!$J$25:$J$54,1)</f>
        <v>0</v>
      </c>
      <c r="D12" s="43">
        <f>COUNTIFS(シート1_申込情報入力!$I$25:$I$54,"C1",シート1_申込情報入力!$J$25:$J$54,2)</f>
        <v>0</v>
      </c>
      <c r="E12" s="44">
        <f>COUNTIF(シート1_申込情報入力!$I$25:$I$54,"C3")</f>
        <v>0</v>
      </c>
      <c r="F12" s="45"/>
      <c r="G12" s="41">
        <f>SUM(C12:F12)</f>
        <v>0</v>
      </c>
    </row>
    <row r="13" spans="1:10" ht="26.25" customHeight="1">
      <c r="B13" s="46" t="s">
        <v>63</v>
      </c>
      <c r="C13" s="47">
        <f>COUNTIFS(シート1_申込情報入力!$I$25:$I$54,"C2",シート1_申込情報入力!$J$25:$J$54,1)</f>
        <v>0</v>
      </c>
      <c r="D13" s="48">
        <f>COUNTIFS(シート1_申込情報入力!$I$25:$I$54,"C2",シート1_申込情報入力!$J$25:$J$54,2)</f>
        <v>0</v>
      </c>
      <c r="E13" s="47">
        <f>COUNTIFS(シート1_申込情報入力!$I$25:$I$54,"C4",シート1_申込情報入力!$J$25:$J$54,1)</f>
        <v>0</v>
      </c>
      <c r="F13" s="49">
        <f>COUNTIFS(シート1_申込情報入力!$I$25:$I$54,"C4",シート1_申込情報入力!$J$25:$J$54,2)</f>
        <v>0</v>
      </c>
      <c r="G13" s="46">
        <f>SUM(C13:F13)</f>
        <v>0</v>
      </c>
    </row>
    <row r="14" spans="1:10" ht="26.25" customHeight="1">
      <c r="B14" s="37" t="s">
        <v>59</v>
      </c>
      <c r="C14" s="38">
        <f>SUM(C12:C13)</f>
        <v>0</v>
      </c>
      <c r="D14" s="39">
        <f>SUM(D12:D13)</f>
        <v>0</v>
      </c>
      <c r="E14" s="38">
        <f t="shared" ref="E14:F14" si="0">SUM(E12:E13)</f>
        <v>0</v>
      </c>
      <c r="F14" s="40">
        <f t="shared" si="0"/>
        <v>0</v>
      </c>
      <c r="G14" s="37">
        <f>SUM(C14:F14)</f>
        <v>0</v>
      </c>
    </row>
    <row r="17" spans="1:10" ht="21">
      <c r="B17" s="50" t="s">
        <v>64</v>
      </c>
      <c r="C17" s="51"/>
      <c r="D17" s="51"/>
      <c r="E17" s="51"/>
      <c r="F17" s="51"/>
      <c r="G17" s="51"/>
      <c r="H17" s="51"/>
    </row>
    <row r="18" spans="1:10" ht="17.25">
      <c r="B18" s="51"/>
      <c r="C18" s="51"/>
      <c r="D18" s="51"/>
      <c r="E18" s="51"/>
      <c r="F18" s="51"/>
      <c r="G18" s="51"/>
      <c r="H18" s="51"/>
    </row>
    <row r="19" spans="1:10" ht="18" thickBot="1">
      <c r="B19" s="52"/>
      <c r="C19" s="133">
        <v>1500</v>
      </c>
      <c r="D19" s="53" t="s">
        <v>65</v>
      </c>
      <c r="E19" s="53">
        <f>G14</f>
        <v>0</v>
      </c>
      <c r="F19" s="53" t="s">
        <v>66</v>
      </c>
      <c r="G19" s="166">
        <f>C19*E19</f>
        <v>0</v>
      </c>
      <c r="H19" s="166"/>
      <c r="I19" s="53" t="s">
        <v>67</v>
      </c>
    </row>
    <row r="24" spans="1:10">
      <c r="A24" s="54"/>
      <c r="B24" s="54"/>
      <c r="C24" s="54"/>
      <c r="D24" s="54"/>
      <c r="E24" s="54"/>
      <c r="F24" s="54"/>
      <c r="G24" s="167"/>
      <c r="H24" s="167"/>
      <c r="I24" s="167"/>
      <c r="J24" s="167"/>
    </row>
    <row r="25" spans="1:10">
      <c r="G25" s="62"/>
      <c r="H25" s="62"/>
      <c r="I25" s="62"/>
      <c r="J25" s="62"/>
    </row>
    <row r="26" spans="1:10">
      <c r="G26" s="167" t="s">
        <v>91</v>
      </c>
      <c r="H26" s="167"/>
      <c r="I26" s="167"/>
      <c r="J26" s="167"/>
    </row>
    <row r="27" spans="1:10">
      <c r="G27" s="167" t="s">
        <v>92</v>
      </c>
      <c r="H27" s="167"/>
      <c r="I27" s="167"/>
      <c r="J27" s="167"/>
    </row>
    <row r="29" spans="1:10" ht="28.5">
      <c r="A29" s="157" t="s">
        <v>68</v>
      </c>
      <c r="B29" s="157"/>
      <c r="C29" s="157"/>
      <c r="D29" s="157"/>
      <c r="E29" s="157"/>
      <c r="F29" s="157"/>
      <c r="G29" s="157"/>
      <c r="H29" s="157"/>
      <c r="I29" s="157"/>
      <c r="J29" s="157"/>
    </row>
    <row r="32" spans="1:10" ht="18" thickBot="1">
      <c r="A32" s="158" t="str">
        <f>A6</f>
        <v/>
      </c>
      <c r="B32" s="158"/>
      <c r="C32" s="158"/>
      <c r="D32" s="158"/>
      <c r="E32" s="158"/>
      <c r="F32" s="35" t="s">
        <v>69</v>
      </c>
    </row>
    <row r="33" spans="2:9" ht="14.25" thickBot="1"/>
    <row r="34" spans="2:9">
      <c r="B34" s="55"/>
      <c r="C34" s="56"/>
      <c r="D34" s="56"/>
      <c r="E34" s="56"/>
      <c r="F34" s="56"/>
      <c r="G34" s="56"/>
      <c r="H34" s="57"/>
    </row>
    <row r="35" spans="2:9" ht="17.25">
      <c r="B35" s="58"/>
      <c r="C35" s="168" t="s">
        <v>70</v>
      </c>
      <c r="D35" s="169">
        <f>G19</f>
        <v>0</v>
      </c>
      <c r="E35" s="169"/>
      <c r="F35" s="169"/>
      <c r="G35" s="168" t="s">
        <v>71</v>
      </c>
      <c r="H35" s="59"/>
    </row>
    <row r="36" spans="2:9" ht="17.25">
      <c r="B36" s="58"/>
      <c r="C36" s="168"/>
      <c r="D36" s="169"/>
      <c r="E36" s="169"/>
      <c r="F36" s="169"/>
      <c r="G36" s="168"/>
      <c r="H36" s="59"/>
    </row>
    <row r="37" spans="2:9" ht="17.25" hidden="1">
      <c r="B37" s="58"/>
      <c r="C37" s="168"/>
      <c r="D37" s="169"/>
      <c r="E37" s="169"/>
      <c r="F37" s="169"/>
      <c r="G37" s="168"/>
      <c r="H37" s="59"/>
    </row>
    <row r="38" spans="2:9" ht="14.25" thickBot="1">
      <c r="B38" s="60"/>
      <c r="C38" s="52"/>
      <c r="D38" s="52"/>
      <c r="E38" s="52"/>
      <c r="F38" s="52"/>
      <c r="G38" s="52"/>
      <c r="H38" s="61"/>
    </row>
    <row r="40" spans="2:9">
      <c r="B40" s="35" t="s">
        <v>72</v>
      </c>
    </row>
    <row r="41" spans="2:9" ht="35.1" customHeight="1">
      <c r="B41" s="162" t="str">
        <f>シート1_申込情報入力!B2&amp;"の参加料として上記金額を領収致しました。"</f>
        <v>第７８回北海道高等学校体操競技・新体操選手権大会の参加料として上記金額を領収致しました。</v>
      </c>
      <c r="C41" s="162"/>
      <c r="D41" s="162"/>
      <c r="E41" s="162"/>
      <c r="F41" s="162"/>
      <c r="G41" s="162"/>
      <c r="H41" s="162"/>
      <c r="I41" s="162"/>
    </row>
    <row r="44" spans="2:9">
      <c r="B44" s="163" t="s">
        <v>93</v>
      </c>
      <c r="C44" s="163"/>
      <c r="D44" s="163"/>
      <c r="E44" s="163"/>
      <c r="F44" s="163"/>
      <c r="G44" s="163"/>
      <c r="H44" s="163"/>
      <c r="I44" s="163"/>
    </row>
  </sheetData>
  <mergeCells count="18">
    <mergeCell ref="B41:I41"/>
    <mergeCell ref="B44:I44"/>
    <mergeCell ref="E10:F10"/>
    <mergeCell ref="G19:H19"/>
    <mergeCell ref="G26:J26"/>
    <mergeCell ref="G27:J27"/>
    <mergeCell ref="A29:J29"/>
    <mergeCell ref="A32:E32"/>
    <mergeCell ref="C35:C37"/>
    <mergeCell ref="D35:F37"/>
    <mergeCell ref="G35:G37"/>
    <mergeCell ref="G24:J24"/>
    <mergeCell ref="G1:I1"/>
    <mergeCell ref="A3:J3"/>
    <mergeCell ref="A6:E6"/>
    <mergeCell ref="B10:B11"/>
    <mergeCell ref="C10:D10"/>
    <mergeCell ref="G10:G11"/>
  </mergeCells>
  <phoneticPr fontId="3"/>
  <pageMargins left="0.7" right="0.7" top="0.75" bottom="0.75" header="0.3" footer="0.3"/>
  <pageSetup paperSize="9" scale="93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11</vt:i4>
      </vt:variant>
    </vt:vector>
  </HeadingPairs>
  <TitlesOfParts>
    <vt:vector size="14" baseType="lpstr">
      <vt:lpstr>シート1_申込情報入力</vt:lpstr>
      <vt:lpstr>シート2_申込書</vt:lpstr>
      <vt:lpstr>納付書</vt:lpstr>
      <vt:lpstr>シート2_申込書!Print_Area</vt:lpstr>
      <vt:lpstr>納付書!Print_Area</vt:lpstr>
      <vt:lpstr>クラブ</vt:lpstr>
      <vt:lpstr>フープ</vt:lpstr>
      <vt:lpstr>ボール</vt:lpstr>
      <vt:lpstr>リボン</vt:lpstr>
      <vt:lpstr>ロープ</vt:lpstr>
      <vt:lpstr>種別</vt:lpstr>
      <vt:lpstr>選手関係</vt:lpstr>
      <vt:lpstr>入力</vt:lpstr>
      <vt:lpstr>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Sawada</dc:creator>
  <cp:lastModifiedBy>ジムアート 株式会社</cp:lastModifiedBy>
  <cp:lastPrinted>2024-05-01T01:46:23Z</cp:lastPrinted>
  <dcterms:created xsi:type="dcterms:W3CDTF">2024-04-14T13:14:51Z</dcterms:created>
  <dcterms:modified xsi:type="dcterms:W3CDTF">2025-04-30T04:36:36Z</dcterms:modified>
</cp:coreProperties>
</file>